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https://latvijaszinatnespadome-my.sharepoint.com/personal/laura_krastina_lzp_gov_lv/Documents/Darbvirsma/Ieliktweb/"/>
    </mc:Choice>
  </mc:AlternateContent>
  <xr:revisionPtr revIDLastSave="0" documentId="8_{13C633B7-F984-4BFF-B207-EF3BC3074226}" xr6:coauthVersionLast="36" xr6:coauthVersionMax="36" xr10:uidLastSave="{00000000-0000-0000-0000-000000000000}"/>
  <workbookProtection workbookAlgorithmName="SHA-512" workbookHashValue="/x1Mj5c3cFC5YUK/ha7VMEnR0vBLU36kvFNOaI0Z5cb08ZfpGqPi7z4RiPJUJhRN8WmTTn+0eOUk0p8T9vkCfw==" workbookSaltValue="55rdX6bksIL9uo1Uj2u6YQ==" workbookSpinCount="100000" lockStructure="1"/>
  <bookViews>
    <workbookView xWindow="-120" yWindow="-120" windowWidth="29040" windowHeight="15840" tabRatio="740" xr2:uid="{00000000-000D-0000-FFFF-FFFF00000000}"/>
  </bookViews>
  <sheets>
    <sheet name="Instructions" sheetId="440" r:id="rId1"/>
    <sheet name="BE list" sheetId="7" r:id="rId2"/>
    <sheet name="WP list" sheetId="35" r:id="rId3"/>
    <sheet name="Lump sum brkdwn tpl" sheetId="4" state="hidden" r:id="rId4"/>
    <sheet name="Lump sum breakdown" sheetId="66" r:id="rId5"/>
    <sheet name="Person-months overview tpl" sheetId="436" state="hidden" r:id="rId6"/>
    <sheet name="Person-months overview" sheetId="435" r:id="rId7"/>
    <sheet name="Summary per WP tpl" sheetId="37" state="hidden" r:id="rId8"/>
    <sheet name="Summary per WP" sheetId="474" r:id="rId9"/>
    <sheet name="BE tpl" sheetId="62" state="hidden" r:id="rId10"/>
    <sheet name="BE1" sheetId="480" r:id="rId11"/>
    <sheet name="Depreciation costs" sheetId="31" r:id="rId12"/>
    <sheet name="Any comments" sheetId="50" r:id="rId13"/>
    <sheet name="Change Log" sheetId="439" r:id="rId14"/>
    <sheet name="CountryList" sheetId="426" state="hidden" r:id="rId15"/>
  </sheets>
  <externalReferences>
    <externalReference r:id="rId16"/>
  </externalReferences>
  <definedNames>
    <definedName name="_xlnm._FilterDatabase" localSheetId="11" hidden="1">'Depreciation costs'!$A$2:$L$209</definedName>
    <definedName name="BES" localSheetId="13">'[1]BE list'!#REF!</definedName>
    <definedName name="BES" localSheetId="0">'[1]BE list'!#REF!</definedName>
    <definedName name="BES" localSheetId="8">'BE list'!#REF!</definedName>
    <definedName name="BES">'BE list'!#REF!</definedName>
    <definedName name="_xlnm.Print_Area" localSheetId="1">'BE list'!$A:$M</definedName>
    <definedName name="_xlnm.Print_Area" localSheetId="9">'BE tpl'!$A$1:$I$86</definedName>
    <definedName name="_xlnm.Print_Area" localSheetId="5">'Person-months overview tpl'!$A$1:$D$5</definedName>
    <definedName name="_xlnm.Print_Area" localSheetId="7">'Summary per WP tpl'!$A$1:$N$86</definedName>
    <definedName name="equipment">'Depreciation costs'!$A$2:$L$209</definedName>
    <definedName name="TPS" localSheetId="13">'[1]BE list'!#REF!</definedName>
    <definedName name="TPS" localSheetId="0">'[1]BE list'!#REF!</definedName>
    <definedName name="TPS" localSheetId="8">'BE list'!#REF!</definedName>
    <definedName name="TPS">'BE list'!#REF!</definedName>
    <definedName name="WPS">'WP list'!$A$3:$B$4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4" i="66" l="1"/>
  <c r="B4" i="66"/>
  <c r="C3" i="66"/>
  <c r="B3" i="66"/>
  <c r="C5" i="66"/>
  <c r="B5" i="66"/>
  <c r="D4" i="66"/>
  <c r="D3" i="66"/>
  <c r="C4" i="435"/>
  <c r="B4" i="435"/>
  <c r="C3" i="435"/>
  <c r="B3" i="435"/>
  <c r="G84" i="474"/>
  <c r="G82" i="474"/>
  <c r="G80" i="474"/>
  <c r="G79" i="474"/>
  <c r="G77" i="474"/>
  <c r="G76" i="474"/>
  <c r="G75" i="474"/>
  <c r="G74" i="474"/>
  <c r="G73" i="474"/>
  <c r="G71" i="474"/>
  <c r="G70" i="474"/>
  <c r="G69" i="474"/>
  <c r="G68" i="474"/>
  <c r="G67" i="474"/>
  <c r="G65" i="474"/>
  <c r="G64" i="474"/>
  <c r="G63" i="474"/>
  <c r="G61" i="474"/>
  <c r="G59" i="474"/>
  <c r="G57" i="474"/>
  <c r="G56" i="474"/>
  <c r="G55" i="474"/>
  <c r="G54" i="474"/>
  <c r="G53" i="474"/>
  <c r="G52" i="474"/>
  <c r="G51" i="474"/>
  <c r="G50" i="474"/>
  <c r="E77" i="474"/>
  <c r="E76" i="474"/>
  <c r="E75" i="474"/>
  <c r="E74" i="474"/>
  <c r="E73" i="474"/>
  <c r="E71" i="474"/>
  <c r="E70" i="474"/>
  <c r="E69" i="474"/>
  <c r="E68" i="474"/>
  <c r="E67" i="474"/>
  <c r="E65" i="474"/>
  <c r="E64" i="474"/>
  <c r="E63" i="474"/>
  <c r="E61" i="474"/>
  <c r="E59" i="474"/>
  <c r="E57" i="474"/>
  <c r="E56" i="474"/>
  <c r="E55" i="474"/>
  <c r="E54" i="474"/>
  <c r="E53" i="474"/>
  <c r="E52" i="474"/>
  <c r="E51" i="474"/>
  <c r="E50" i="474"/>
  <c r="D84" i="474"/>
  <c r="D82" i="474"/>
  <c r="D80" i="474"/>
  <c r="D79" i="474"/>
  <c r="D77" i="474"/>
  <c r="D76" i="474"/>
  <c r="D75" i="474"/>
  <c r="D74" i="474"/>
  <c r="N74" i="474" s="1"/>
  <c r="D73" i="474"/>
  <c r="D71" i="474"/>
  <c r="D70" i="474"/>
  <c r="D69" i="474"/>
  <c r="D68" i="474"/>
  <c r="L68" i="474" s="1"/>
  <c r="D67" i="474"/>
  <c r="D65" i="474"/>
  <c r="D64" i="474"/>
  <c r="D63" i="474"/>
  <c r="D61" i="474"/>
  <c r="D59" i="474"/>
  <c r="D57" i="474"/>
  <c r="D56" i="474"/>
  <c r="D55" i="474"/>
  <c r="N55" i="474" s="1"/>
  <c r="D54" i="474"/>
  <c r="D53" i="474"/>
  <c r="D52" i="474"/>
  <c r="D51" i="474"/>
  <c r="D50" i="474"/>
  <c r="B77" i="474"/>
  <c r="B76" i="474"/>
  <c r="B75" i="474"/>
  <c r="B74" i="474"/>
  <c r="B73" i="474"/>
  <c r="B71" i="474"/>
  <c r="B70" i="474"/>
  <c r="B69" i="474"/>
  <c r="B68" i="474"/>
  <c r="B67" i="474"/>
  <c r="B65" i="474"/>
  <c r="B64" i="474"/>
  <c r="B63" i="474"/>
  <c r="B61" i="474"/>
  <c r="B59" i="474"/>
  <c r="B57" i="474"/>
  <c r="B56" i="474"/>
  <c r="B55" i="474"/>
  <c r="B54" i="474"/>
  <c r="B53" i="474"/>
  <c r="B52" i="474"/>
  <c r="B51" i="474"/>
  <c r="B50" i="474"/>
  <c r="D43" i="474"/>
  <c r="D41" i="474"/>
  <c r="D39" i="474"/>
  <c r="D38" i="474"/>
  <c r="D36" i="474"/>
  <c r="D35" i="474"/>
  <c r="D34" i="474"/>
  <c r="D33" i="474"/>
  <c r="D32" i="474"/>
  <c r="D30" i="474"/>
  <c r="D29" i="474"/>
  <c r="D28" i="474"/>
  <c r="D27" i="474"/>
  <c r="D26" i="474"/>
  <c r="D24" i="474"/>
  <c r="D23" i="474"/>
  <c r="D22" i="474"/>
  <c r="D20" i="474"/>
  <c r="D18" i="474"/>
  <c r="D16" i="474"/>
  <c r="D15" i="474"/>
  <c r="D14" i="474"/>
  <c r="D13" i="474"/>
  <c r="D12" i="474"/>
  <c r="D11" i="474"/>
  <c r="D10" i="474"/>
  <c r="D9" i="474"/>
  <c r="N9" i="474" s="1"/>
  <c r="B36" i="474"/>
  <c r="B35" i="474"/>
  <c r="B34" i="474"/>
  <c r="B33" i="474"/>
  <c r="B32" i="474"/>
  <c r="B30" i="474"/>
  <c r="B29" i="474"/>
  <c r="B28" i="474"/>
  <c r="B27" i="474"/>
  <c r="B26" i="474"/>
  <c r="B24" i="474"/>
  <c r="B23" i="474"/>
  <c r="B22" i="474"/>
  <c r="B20" i="474"/>
  <c r="B18" i="474"/>
  <c r="B16" i="474"/>
  <c r="B15" i="474"/>
  <c r="B14" i="474"/>
  <c r="B13" i="474"/>
  <c r="B12" i="474"/>
  <c r="B11" i="474"/>
  <c r="B10" i="474"/>
  <c r="B9" i="474"/>
  <c r="L77" i="474"/>
  <c r="J77" i="474"/>
  <c r="K77" i="474" s="1"/>
  <c r="I77" i="474"/>
  <c r="N76" i="474"/>
  <c r="L76" i="474"/>
  <c r="J76" i="474"/>
  <c r="K76" i="474" s="1"/>
  <c r="I76" i="474"/>
  <c r="N75" i="474"/>
  <c r="L75" i="474"/>
  <c r="J75" i="474"/>
  <c r="K75" i="474" s="1"/>
  <c r="I75" i="474"/>
  <c r="J74" i="474"/>
  <c r="K74" i="474" s="1"/>
  <c r="L73" i="474"/>
  <c r="J73" i="474"/>
  <c r="K73" i="474" s="1"/>
  <c r="N73" i="474"/>
  <c r="N71" i="474"/>
  <c r="J71" i="474"/>
  <c r="K71" i="474" s="1"/>
  <c r="J70" i="474"/>
  <c r="K70" i="474" s="1"/>
  <c r="L70" i="474"/>
  <c r="N70" i="474"/>
  <c r="J69" i="474"/>
  <c r="K69" i="474" s="1"/>
  <c r="I69" i="474"/>
  <c r="N69" i="474"/>
  <c r="J68" i="474"/>
  <c r="K68" i="474" s="1"/>
  <c r="N67" i="474"/>
  <c r="L67" i="474"/>
  <c r="J67" i="474"/>
  <c r="K67" i="474" s="1"/>
  <c r="I67" i="474"/>
  <c r="N65" i="474"/>
  <c r="L65" i="474"/>
  <c r="I65" i="474"/>
  <c r="N64" i="474"/>
  <c r="L64" i="474"/>
  <c r="J64" i="474"/>
  <c r="K64" i="474" s="1"/>
  <c r="I64" i="474"/>
  <c r="L63" i="474"/>
  <c r="J63" i="474"/>
  <c r="K63" i="474" s="1"/>
  <c r="N63" i="474"/>
  <c r="N61" i="474"/>
  <c r="J61" i="474"/>
  <c r="K61" i="474" s="1"/>
  <c r="J59" i="474"/>
  <c r="K59" i="474" s="1"/>
  <c r="L59" i="474"/>
  <c r="N59" i="474"/>
  <c r="J57" i="474"/>
  <c r="K57" i="474" s="1"/>
  <c r="I57" i="474"/>
  <c r="N57" i="474"/>
  <c r="L56" i="474"/>
  <c r="J56" i="474"/>
  <c r="K56" i="474" s="1"/>
  <c r="I56" i="474"/>
  <c r="L55" i="474"/>
  <c r="J55" i="474"/>
  <c r="K55" i="474" s="1"/>
  <c r="I55" i="474"/>
  <c r="N54" i="474"/>
  <c r="L54" i="474"/>
  <c r="J54" i="474"/>
  <c r="K54" i="474" s="1"/>
  <c r="I54" i="474"/>
  <c r="N53" i="474"/>
  <c r="L53" i="474"/>
  <c r="J53" i="474"/>
  <c r="K53" i="474" s="1"/>
  <c r="I53" i="474"/>
  <c r="L52" i="474"/>
  <c r="J52" i="474"/>
  <c r="K52" i="474" s="1"/>
  <c r="N52" i="474"/>
  <c r="N51" i="474"/>
  <c r="J51" i="474"/>
  <c r="K51" i="474" s="1"/>
  <c r="J50" i="474"/>
  <c r="K50" i="474" s="1"/>
  <c r="N50" i="474"/>
  <c r="L36" i="474"/>
  <c r="J36" i="474"/>
  <c r="K36" i="474" s="1"/>
  <c r="I36" i="474"/>
  <c r="L35" i="474"/>
  <c r="I35" i="474"/>
  <c r="I34" i="474"/>
  <c r="J34" i="474"/>
  <c r="K34" i="474" s="1"/>
  <c r="N34" i="474"/>
  <c r="L33" i="474"/>
  <c r="J33" i="474"/>
  <c r="K33" i="474" s="1"/>
  <c r="N33" i="474"/>
  <c r="J32" i="474"/>
  <c r="K32" i="474" s="1"/>
  <c r="I32" i="474"/>
  <c r="L32" i="474"/>
  <c r="N32" i="474"/>
  <c r="J30" i="474"/>
  <c r="K30" i="474" s="1"/>
  <c r="L30" i="474"/>
  <c r="N30" i="474"/>
  <c r="L29" i="474"/>
  <c r="I29" i="474"/>
  <c r="N29" i="474"/>
  <c r="J29" i="474"/>
  <c r="K29" i="474" s="1"/>
  <c r="N28" i="474"/>
  <c r="L28" i="474"/>
  <c r="I28" i="474"/>
  <c r="J28" i="474"/>
  <c r="K28" i="474" s="1"/>
  <c r="L27" i="474"/>
  <c r="J27" i="474"/>
  <c r="K27" i="474" s="1"/>
  <c r="I27" i="474"/>
  <c r="L26" i="474"/>
  <c r="J26" i="474"/>
  <c r="K26" i="474" s="1"/>
  <c r="I26" i="474"/>
  <c r="I24" i="474"/>
  <c r="J24" i="474"/>
  <c r="K24" i="474" s="1"/>
  <c r="N24" i="474"/>
  <c r="J23" i="474"/>
  <c r="K23" i="474" s="1"/>
  <c r="L23" i="474"/>
  <c r="N23" i="474"/>
  <c r="J22" i="474"/>
  <c r="K22" i="474" s="1"/>
  <c r="I22" i="474"/>
  <c r="L22" i="474"/>
  <c r="N22" i="474"/>
  <c r="J20" i="474"/>
  <c r="K20" i="474" s="1"/>
  <c r="L20" i="474"/>
  <c r="N20" i="474"/>
  <c r="N18" i="474"/>
  <c r="L18" i="474"/>
  <c r="I18" i="474"/>
  <c r="J18" i="474"/>
  <c r="K18" i="474" s="1"/>
  <c r="L16" i="474"/>
  <c r="N16" i="474"/>
  <c r="J16" i="474"/>
  <c r="K16" i="474" s="1"/>
  <c r="N15" i="474"/>
  <c r="L15" i="474"/>
  <c r="J15" i="474"/>
  <c r="K15" i="474" s="1"/>
  <c r="I15" i="474"/>
  <c r="L14" i="474"/>
  <c r="J14" i="474"/>
  <c r="K14" i="474" s="1"/>
  <c r="I14" i="474"/>
  <c r="I13" i="474"/>
  <c r="J13" i="474"/>
  <c r="K13" i="474" s="1"/>
  <c r="N13" i="474"/>
  <c r="J12" i="474"/>
  <c r="K12" i="474" s="1"/>
  <c r="L12" i="474"/>
  <c r="N12" i="474"/>
  <c r="J11" i="474"/>
  <c r="K11" i="474" s="1"/>
  <c r="I11" i="474"/>
  <c r="L11" i="474"/>
  <c r="N11" i="474"/>
  <c r="J10" i="474"/>
  <c r="K10" i="474" s="1"/>
  <c r="N10" i="474"/>
  <c r="I9" i="474"/>
  <c r="J9" i="474"/>
  <c r="K9" i="474" s="1"/>
  <c r="D84" i="480"/>
  <c r="D82" i="480"/>
  <c r="D80" i="480"/>
  <c r="D79" i="480"/>
  <c r="D77" i="480"/>
  <c r="D76" i="480"/>
  <c r="D75" i="480"/>
  <c r="D74" i="480"/>
  <c r="D73" i="480"/>
  <c r="D71" i="480"/>
  <c r="D70" i="480"/>
  <c r="D69" i="480"/>
  <c r="D68" i="480"/>
  <c r="D67" i="480"/>
  <c r="D65" i="480"/>
  <c r="D64" i="480"/>
  <c r="D63" i="480"/>
  <c r="D61" i="480"/>
  <c r="D59" i="480"/>
  <c r="D57" i="480"/>
  <c r="D56" i="480"/>
  <c r="D55" i="480"/>
  <c r="D54" i="480"/>
  <c r="D53" i="480"/>
  <c r="D52" i="480"/>
  <c r="D51" i="480"/>
  <c r="D50" i="480"/>
  <c r="B77" i="480"/>
  <c r="B76" i="480"/>
  <c r="B75" i="480"/>
  <c r="B74" i="480"/>
  <c r="B73" i="480"/>
  <c r="B71" i="480"/>
  <c r="C71" i="480" s="1"/>
  <c r="B70" i="480"/>
  <c r="B69" i="480"/>
  <c r="B68" i="480"/>
  <c r="B67" i="480"/>
  <c r="B65" i="480"/>
  <c r="B64" i="480"/>
  <c r="C64" i="480" s="1"/>
  <c r="B63" i="480"/>
  <c r="B61" i="480"/>
  <c r="B59" i="480"/>
  <c r="B57" i="480"/>
  <c r="B56" i="480"/>
  <c r="B55" i="480"/>
  <c r="B54" i="480"/>
  <c r="B53" i="480"/>
  <c r="B52" i="480"/>
  <c r="B51" i="480"/>
  <c r="B50" i="480"/>
  <c r="C50" i="480" s="1"/>
  <c r="C77" i="480"/>
  <c r="C76" i="480"/>
  <c r="C75" i="480"/>
  <c r="C74" i="480"/>
  <c r="C73" i="480"/>
  <c r="C70" i="480"/>
  <c r="C69" i="480"/>
  <c r="C68" i="480"/>
  <c r="C67" i="480"/>
  <c r="C65" i="480"/>
  <c r="C63" i="480"/>
  <c r="C61" i="480"/>
  <c r="C59" i="480"/>
  <c r="C57" i="480"/>
  <c r="C56" i="480"/>
  <c r="C55" i="480"/>
  <c r="C54" i="480"/>
  <c r="C53" i="480"/>
  <c r="C52" i="480"/>
  <c r="C51" i="480"/>
  <c r="A5" i="480"/>
  <c r="C5" i="435" l="1"/>
  <c r="B5" i="435"/>
  <c r="D4" i="435"/>
  <c r="D3" i="435"/>
  <c r="L74" i="474"/>
  <c r="I74" i="474"/>
  <c r="I68" i="474"/>
  <c r="J65" i="474"/>
  <c r="K65" i="474" s="1"/>
  <c r="L9" i="474"/>
  <c r="J35" i="474"/>
  <c r="K35" i="474" s="1"/>
  <c r="N79" i="474"/>
  <c r="N82" i="474" s="1"/>
  <c r="I70" i="474"/>
  <c r="I61" i="474"/>
  <c r="I71" i="474"/>
  <c r="I50" i="474"/>
  <c r="I59" i="474"/>
  <c r="I52" i="474"/>
  <c r="N56" i="474"/>
  <c r="N80" i="474" s="1"/>
  <c r="L57" i="474"/>
  <c r="I63" i="474"/>
  <c r="N68" i="474"/>
  <c r="L69" i="474"/>
  <c r="I73" i="474"/>
  <c r="N77" i="474"/>
  <c r="I51" i="474"/>
  <c r="L50" i="474"/>
  <c r="L51" i="474"/>
  <c r="L61" i="474"/>
  <c r="L71" i="474"/>
  <c r="L10" i="474"/>
  <c r="L13" i="474"/>
  <c r="I16" i="474"/>
  <c r="L24" i="474"/>
  <c r="L34" i="474"/>
  <c r="N38" i="474"/>
  <c r="N41" i="474" s="1"/>
  <c r="I10" i="474"/>
  <c r="I38" i="474" s="1"/>
  <c r="I41" i="474" s="1"/>
  <c r="N14" i="474"/>
  <c r="N39" i="474" s="1"/>
  <c r="I20" i="474"/>
  <c r="N26" i="474"/>
  <c r="I30" i="474"/>
  <c r="N35" i="474"/>
  <c r="N27" i="474"/>
  <c r="N36" i="474"/>
  <c r="I39" i="474"/>
  <c r="I12" i="474"/>
  <c r="I23" i="474"/>
  <c r="I33" i="474"/>
  <c r="L39" i="474"/>
  <c r="N43" i="474" l="1"/>
  <c r="L38" i="474"/>
  <c r="L41" i="474" s="1"/>
  <c r="L43" i="474" s="1"/>
  <c r="I43" i="474"/>
  <c r="L79" i="474"/>
  <c r="L82" i="474" s="1"/>
  <c r="L80" i="474"/>
  <c r="I79" i="474"/>
  <c r="I82" i="474" s="1"/>
  <c r="I80" i="474"/>
  <c r="N84" i="474"/>
  <c r="D16" i="480"/>
  <c r="D36" i="480"/>
  <c r="D35" i="480"/>
  <c r="D34" i="480"/>
  <c r="D33" i="480"/>
  <c r="D32" i="480"/>
  <c r="D30" i="480"/>
  <c r="D29" i="480"/>
  <c r="D28" i="480"/>
  <c r="D27" i="480"/>
  <c r="D26" i="480"/>
  <c r="D24" i="480"/>
  <c r="D23" i="480"/>
  <c r="D22" i="480"/>
  <c r="D20" i="480"/>
  <c r="D18" i="480"/>
  <c r="D15" i="480"/>
  <c r="D14" i="480"/>
  <c r="D13" i="480"/>
  <c r="D12" i="480"/>
  <c r="D11" i="480"/>
  <c r="D10" i="480"/>
  <c r="D9" i="480"/>
  <c r="I84" i="474" l="1"/>
  <c r="L84" i="474"/>
  <c r="D39" i="480"/>
  <c r="D38" i="480"/>
  <c r="D41" i="480" l="1"/>
  <c r="D43" i="480" l="1"/>
  <c r="D10" i="62"/>
  <c r="I10" i="62" s="1"/>
  <c r="D11" i="62"/>
  <c r="I11" i="62" s="1"/>
  <c r="D12" i="62"/>
  <c r="D13" i="62"/>
  <c r="D54" i="62" s="1"/>
  <c r="D14" i="62"/>
  <c r="D15" i="62"/>
  <c r="D9" i="62"/>
  <c r="I9" i="62" s="1"/>
  <c r="C16" i="62"/>
  <c r="D16" i="62" s="1"/>
  <c r="I16" i="62" s="1"/>
  <c r="G10" i="62"/>
  <c r="G11" i="62"/>
  <c r="G12" i="62"/>
  <c r="G13" i="62"/>
  <c r="G39" i="62" s="1"/>
  <c r="G14" i="62"/>
  <c r="I14" i="62" s="1"/>
  <c r="G15" i="62"/>
  <c r="I15" i="62" s="1"/>
  <c r="G16" i="62"/>
  <c r="G57" i="62" s="1"/>
  <c r="G9" i="62"/>
  <c r="I12" i="62"/>
  <c r="I13" i="62"/>
  <c r="G55" i="62"/>
  <c r="G56" i="62"/>
  <c r="D55" i="62"/>
  <c r="D56" i="62"/>
  <c r="D209" i="31"/>
  <c r="B209" i="31"/>
  <c r="D208" i="31"/>
  <c r="B208" i="31"/>
  <c r="D207" i="31"/>
  <c r="B207" i="31"/>
  <c r="D206" i="31"/>
  <c r="B206" i="31"/>
  <c r="D205" i="31"/>
  <c r="B205" i="31"/>
  <c r="D204" i="31"/>
  <c r="B204" i="31"/>
  <c r="D203" i="31"/>
  <c r="B203" i="31"/>
  <c r="D202" i="31"/>
  <c r="B202" i="31"/>
  <c r="D201" i="31"/>
  <c r="B201" i="31"/>
  <c r="D200" i="31"/>
  <c r="B200" i="31"/>
  <c r="D199" i="31"/>
  <c r="B199" i="31"/>
  <c r="D198" i="31"/>
  <c r="B198" i="31"/>
  <c r="D197" i="31"/>
  <c r="B197" i="31"/>
  <c r="D196" i="31"/>
  <c r="B196" i="31"/>
  <c r="D195" i="31"/>
  <c r="B195" i="31"/>
  <c r="D194" i="31"/>
  <c r="B194" i="31"/>
  <c r="D193" i="31"/>
  <c r="B193" i="31"/>
  <c r="D192" i="31"/>
  <c r="B192" i="31"/>
  <c r="D191" i="31"/>
  <c r="B191" i="31"/>
  <c r="D190" i="31"/>
  <c r="B190" i="31"/>
  <c r="D189" i="31"/>
  <c r="B189" i="31"/>
  <c r="D188" i="31"/>
  <c r="B188" i="31"/>
  <c r="D187" i="31"/>
  <c r="B187" i="31"/>
  <c r="D186" i="31"/>
  <c r="B186" i="31"/>
  <c r="D185" i="31"/>
  <c r="B185" i="31"/>
  <c r="D184" i="31"/>
  <c r="B184" i="31"/>
  <c r="D183" i="31"/>
  <c r="B183" i="31"/>
  <c r="D182" i="31"/>
  <c r="B182" i="31"/>
  <c r="D181" i="31"/>
  <c r="B181" i="31"/>
  <c r="D180" i="31"/>
  <c r="B180" i="31"/>
  <c r="D179" i="31"/>
  <c r="B179" i="31"/>
  <c r="D178" i="31"/>
  <c r="B178" i="31"/>
  <c r="D177" i="31"/>
  <c r="B177" i="31"/>
  <c r="D176" i="31"/>
  <c r="B176" i="31"/>
  <c r="D175" i="31"/>
  <c r="B175" i="31"/>
  <c r="D174" i="31"/>
  <c r="B174" i="31"/>
  <c r="D173" i="31"/>
  <c r="B173" i="31"/>
  <c r="D172" i="31"/>
  <c r="B172" i="31"/>
  <c r="D171" i="31"/>
  <c r="B171" i="31"/>
  <c r="D170" i="31"/>
  <c r="B170" i="31"/>
  <c r="D169" i="31"/>
  <c r="B169" i="31"/>
  <c r="D168" i="31"/>
  <c r="B168" i="31"/>
  <c r="D167" i="31"/>
  <c r="B167" i="31"/>
  <c r="D166" i="31"/>
  <c r="B166" i="31"/>
  <c r="D165" i="31"/>
  <c r="B165" i="31"/>
  <c r="D164" i="31"/>
  <c r="B164" i="31"/>
  <c r="D163" i="31"/>
  <c r="B163" i="31"/>
  <c r="D162" i="31"/>
  <c r="B162" i="31"/>
  <c r="D161" i="31"/>
  <c r="B161" i="31"/>
  <c r="D160" i="31"/>
  <c r="B160" i="31"/>
  <c r="D159" i="31"/>
  <c r="B159" i="31"/>
  <c r="D158" i="31"/>
  <c r="B158" i="31"/>
  <c r="D157" i="31"/>
  <c r="B157" i="31"/>
  <c r="D156" i="31"/>
  <c r="B156" i="31"/>
  <c r="D155" i="31"/>
  <c r="B155" i="31"/>
  <c r="D154" i="31"/>
  <c r="B154" i="31"/>
  <c r="D153" i="31"/>
  <c r="B153" i="31"/>
  <c r="D152" i="31"/>
  <c r="B152" i="31"/>
  <c r="D151" i="31"/>
  <c r="B151" i="31"/>
  <c r="D150" i="31"/>
  <c r="B150" i="31"/>
  <c r="D149" i="31"/>
  <c r="B149" i="31"/>
  <c r="D148" i="31"/>
  <c r="B148" i="31"/>
  <c r="D147" i="31"/>
  <c r="B147" i="31"/>
  <c r="D146" i="31"/>
  <c r="B146" i="31"/>
  <c r="D145" i="31"/>
  <c r="B145" i="31"/>
  <c r="D144" i="31"/>
  <c r="B144" i="31"/>
  <c r="D143" i="31"/>
  <c r="B143" i="31"/>
  <c r="D142" i="31"/>
  <c r="B142" i="31"/>
  <c r="D141" i="31"/>
  <c r="B141" i="31"/>
  <c r="D140" i="31"/>
  <c r="B140" i="31"/>
  <c r="D139" i="31"/>
  <c r="B139" i="31"/>
  <c r="D138" i="31"/>
  <c r="B138" i="31"/>
  <c r="D137" i="31"/>
  <c r="B137" i="31"/>
  <c r="D136" i="31"/>
  <c r="B136" i="31"/>
  <c r="D135" i="31"/>
  <c r="B135" i="31"/>
  <c r="D134" i="31"/>
  <c r="B134" i="31"/>
  <c r="D133" i="31"/>
  <c r="B133" i="31"/>
  <c r="D132" i="31"/>
  <c r="B132" i="31"/>
  <c r="D131" i="31"/>
  <c r="B131" i="31"/>
  <c r="D130" i="31"/>
  <c r="B130" i="31"/>
  <c r="D129" i="31"/>
  <c r="B129" i="31"/>
  <c r="D128" i="31"/>
  <c r="B128" i="31"/>
  <c r="D127" i="31"/>
  <c r="B127" i="31"/>
  <c r="D126" i="31"/>
  <c r="B126" i="31"/>
  <c r="D125" i="31"/>
  <c r="B125" i="31"/>
  <c r="D124" i="31"/>
  <c r="B124" i="31"/>
  <c r="D123" i="31"/>
  <c r="B123" i="31"/>
  <c r="D122" i="31"/>
  <c r="B122" i="31"/>
  <c r="D121" i="31"/>
  <c r="B121" i="31"/>
  <c r="D120" i="31"/>
  <c r="B120" i="31"/>
  <c r="D119" i="31"/>
  <c r="B119" i="31"/>
  <c r="D118" i="31"/>
  <c r="B118" i="31"/>
  <c r="D117" i="31"/>
  <c r="B117" i="31"/>
  <c r="D116" i="31"/>
  <c r="B116" i="31"/>
  <c r="D115" i="31"/>
  <c r="B115" i="31"/>
  <c r="D114" i="31"/>
  <c r="B114" i="31"/>
  <c r="D113" i="31"/>
  <c r="B113" i="31"/>
  <c r="D112" i="31"/>
  <c r="B112" i="31"/>
  <c r="D111" i="31"/>
  <c r="B111" i="31"/>
  <c r="D110" i="31"/>
  <c r="B110" i="31"/>
  <c r="D109" i="31"/>
  <c r="B109" i="31"/>
  <c r="D108" i="31"/>
  <c r="B108" i="31"/>
  <c r="D107" i="31"/>
  <c r="B107" i="31"/>
  <c r="D106" i="31"/>
  <c r="B106" i="31"/>
  <c r="D105" i="31"/>
  <c r="B105" i="31"/>
  <c r="D104" i="31"/>
  <c r="B104" i="31"/>
  <c r="D103" i="31"/>
  <c r="B103" i="31"/>
  <c r="D102" i="31"/>
  <c r="B102" i="31"/>
  <c r="D101" i="31"/>
  <c r="B101" i="31"/>
  <c r="D100" i="31"/>
  <c r="B100" i="31"/>
  <c r="D99" i="31"/>
  <c r="B99" i="31"/>
  <c r="D98" i="31"/>
  <c r="B98" i="31"/>
  <c r="D97" i="31"/>
  <c r="B97" i="31"/>
  <c r="D96" i="31"/>
  <c r="B96" i="31"/>
  <c r="D95" i="31"/>
  <c r="B95" i="31"/>
  <c r="D94" i="31"/>
  <c r="B94" i="31"/>
  <c r="D93" i="31"/>
  <c r="B93" i="31"/>
  <c r="D92" i="31"/>
  <c r="B92" i="31"/>
  <c r="D91" i="31"/>
  <c r="B91" i="31"/>
  <c r="D90" i="31"/>
  <c r="B90" i="31"/>
  <c r="D89" i="31"/>
  <c r="B89" i="31"/>
  <c r="D88" i="31"/>
  <c r="B88" i="31"/>
  <c r="D87" i="31"/>
  <c r="B87" i="31"/>
  <c r="D86" i="31"/>
  <c r="B86" i="31"/>
  <c r="D85" i="31"/>
  <c r="B85" i="31"/>
  <c r="D84" i="31"/>
  <c r="B84" i="31"/>
  <c r="D83" i="31"/>
  <c r="B83" i="31"/>
  <c r="D82" i="31"/>
  <c r="B82" i="31"/>
  <c r="D81" i="31"/>
  <c r="B81" i="31"/>
  <c r="D80" i="31"/>
  <c r="B80" i="31"/>
  <c r="D79" i="31"/>
  <c r="B79" i="31"/>
  <c r="D78" i="31"/>
  <c r="B78" i="31"/>
  <c r="D77" i="31"/>
  <c r="B77" i="31"/>
  <c r="D76" i="31"/>
  <c r="B76" i="31"/>
  <c r="D75" i="31"/>
  <c r="B75" i="31"/>
  <c r="D74" i="31"/>
  <c r="B74" i="31"/>
  <c r="D73" i="31"/>
  <c r="B73" i="31"/>
  <c r="D72" i="31"/>
  <c r="B72" i="31"/>
  <c r="D71" i="31"/>
  <c r="B71" i="31"/>
  <c r="D70" i="31"/>
  <c r="B70" i="31"/>
  <c r="D69" i="31"/>
  <c r="B69" i="31"/>
  <c r="D68" i="31"/>
  <c r="B68" i="31"/>
  <c r="D67" i="31"/>
  <c r="B67" i="31"/>
  <c r="D66" i="31"/>
  <c r="B66" i="31"/>
  <c r="D65" i="31"/>
  <c r="B65" i="31"/>
  <c r="D64" i="31"/>
  <c r="B64" i="31"/>
  <c r="D63" i="31"/>
  <c r="B63" i="31"/>
  <c r="D62" i="31"/>
  <c r="B62" i="31"/>
  <c r="D61" i="31"/>
  <c r="B61" i="31"/>
  <c r="D60" i="31"/>
  <c r="B60" i="31"/>
  <c r="D59" i="31"/>
  <c r="B59" i="31"/>
  <c r="D58" i="31"/>
  <c r="B58" i="31"/>
  <c r="D57" i="31"/>
  <c r="B57" i="31"/>
  <c r="D56" i="31"/>
  <c r="B56" i="31"/>
  <c r="D55" i="31"/>
  <c r="B55" i="31"/>
  <c r="D54" i="31"/>
  <c r="B54" i="31"/>
  <c r="D53" i="31"/>
  <c r="B53" i="31"/>
  <c r="D52" i="31"/>
  <c r="B52" i="31"/>
  <c r="D51" i="31"/>
  <c r="B51" i="31"/>
  <c r="D50" i="31"/>
  <c r="B50" i="31"/>
  <c r="D49" i="31"/>
  <c r="B49" i="31"/>
  <c r="D48" i="31"/>
  <c r="B48" i="31"/>
  <c r="D47" i="31"/>
  <c r="B47" i="31"/>
  <c r="D46" i="31"/>
  <c r="B46" i="31"/>
  <c r="D45" i="31"/>
  <c r="B45" i="31"/>
  <c r="D44" i="31"/>
  <c r="B44" i="31"/>
  <c r="D43" i="31"/>
  <c r="B43" i="31"/>
  <c r="D42" i="31"/>
  <c r="B42" i="31"/>
  <c r="D41" i="31"/>
  <c r="B41" i="31"/>
  <c r="D40" i="31"/>
  <c r="B40" i="31"/>
  <c r="D39" i="31"/>
  <c r="B39" i="31"/>
  <c r="D38" i="31"/>
  <c r="B38" i="31"/>
  <c r="D37" i="31"/>
  <c r="B37" i="31"/>
  <c r="D36" i="31"/>
  <c r="B36" i="31"/>
  <c r="D35" i="31"/>
  <c r="B35" i="31"/>
  <c r="D34" i="31"/>
  <c r="B34" i="31"/>
  <c r="D33" i="31"/>
  <c r="B33" i="31"/>
  <c r="D32" i="31"/>
  <c r="B32" i="31"/>
  <c r="D31" i="31"/>
  <c r="B31" i="31"/>
  <c r="D30" i="31"/>
  <c r="B30" i="31"/>
  <c r="D29" i="31"/>
  <c r="B29" i="31"/>
  <c r="D28" i="31"/>
  <c r="B28" i="31"/>
  <c r="D27" i="31"/>
  <c r="B27" i="31"/>
  <c r="D26" i="31"/>
  <c r="B26" i="31"/>
  <c r="D25" i="31"/>
  <c r="B25" i="31"/>
  <c r="D24" i="31"/>
  <c r="B24" i="31"/>
  <c r="D23" i="31"/>
  <c r="B23" i="31"/>
  <c r="D22" i="31"/>
  <c r="B22" i="31"/>
  <c r="D21" i="31"/>
  <c r="B21" i="31"/>
  <c r="D20" i="31"/>
  <c r="B20" i="31"/>
  <c r="D19" i="31"/>
  <c r="B19" i="31"/>
  <c r="D18" i="31"/>
  <c r="B18" i="31"/>
  <c r="D17" i="31"/>
  <c r="B17" i="31"/>
  <c r="D16" i="31"/>
  <c r="B16" i="31"/>
  <c r="D15" i="31"/>
  <c r="B15" i="31"/>
  <c r="D14" i="31"/>
  <c r="B14" i="31"/>
  <c r="D13" i="31"/>
  <c r="B13" i="31"/>
  <c r="D12" i="31"/>
  <c r="B12" i="31"/>
  <c r="D11" i="31"/>
  <c r="B11" i="31"/>
  <c r="D10" i="31"/>
  <c r="B10" i="31"/>
  <c r="D9" i="31"/>
  <c r="B9" i="31"/>
  <c r="D8" i="31"/>
  <c r="B8" i="31"/>
  <c r="D7" i="31"/>
  <c r="B7" i="31"/>
  <c r="D6" i="31"/>
  <c r="B6" i="31"/>
  <c r="D5" i="31"/>
  <c r="B5" i="31"/>
  <c r="D4" i="31"/>
  <c r="B4" i="31"/>
  <c r="D3" i="31"/>
  <c r="B3" i="31"/>
  <c r="K3" i="31"/>
  <c r="E9" i="37"/>
  <c r="B9" i="37"/>
  <c r="J9" i="37"/>
  <c r="D50" i="37"/>
  <c r="G50" i="37"/>
  <c r="N50" i="37"/>
  <c r="N80" i="37"/>
  <c r="N79" i="37"/>
  <c r="N82" i="37"/>
  <c r="N84" i="37"/>
  <c r="L50" i="37"/>
  <c r="L80" i="37"/>
  <c r="L79" i="37"/>
  <c r="L82" i="37"/>
  <c r="L84" i="37"/>
  <c r="I50" i="37"/>
  <c r="I80" i="37"/>
  <c r="I79" i="37"/>
  <c r="I82" i="37"/>
  <c r="I84" i="37"/>
  <c r="G80" i="37"/>
  <c r="G79" i="37"/>
  <c r="G82" i="37"/>
  <c r="G84" i="37"/>
  <c r="D9" i="37"/>
  <c r="G9" i="37"/>
  <c r="N9" i="37"/>
  <c r="N39" i="37"/>
  <c r="N38" i="37"/>
  <c r="N41" i="37"/>
  <c r="N43" i="37"/>
  <c r="L9" i="37"/>
  <c r="L39" i="37"/>
  <c r="L38" i="37"/>
  <c r="L41" i="37"/>
  <c r="L43" i="37"/>
  <c r="I9" i="37"/>
  <c r="I39" i="37"/>
  <c r="I38" i="37"/>
  <c r="I41" i="37"/>
  <c r="I43" i="37"/>
  <c r="D79" i="37"/>
  <c r="D82" i="37"/>
  <c r="G38" i="37"/>
  <c r="G41" i="37"/>
  <c r="D38" i="37"/>
  <c r="D41" i="37"/>
  <c r="D80" i="37"/>
  <c r="G39" i="37"/>
  <c r="G43" i="37"/>
  <c r="D39" i="37"/>
  <c r="E50" i="62"/>
  <c r="B50" i="62"/>
  <c r="C50" i="62" s="1"/>
  <c r="D20" i="62"/>
  <c r="D22" i="62"/>
  <c r="D23" i="62"/>
  <c r="D24" i="62"/>
  <c r="D26" i="62"/>
  <c r="D27" i="62"/>
  <c r="D28" i="62"/>
  <c r="D29" i="62"/>
  <c r="D30" i="62"/>
  <c r="G20" i="62"/>
  <c r="G22" i="62"/>
  <c r="G23" i="62"/>
  <c r="G24" i="62"/>
  <c r="G26" i="62"/>
  <c r="G27" i="62"/>
  <c r="G28" i="62"/>
  <c r="G29" i="62"/>
  <c r="G30" i="62"/>
  <c r="D18" i="62"/>
  <c r="D32" i="62"/>
  <c r="D33" i="62"/>
  <c r="D34" i="62"/>
  <c r="D35" i="62"/>
  <c r="D36" i="62"/>
  <c r="G18" i="62"/>
  <c r="G32" i="62"/>
  <c r="G33" i="62"/>
  <c r="G34" i="62"/>
  <c r="G35" i="62"/>
  <c r="G36" i="62"/>
  <c r="D79" i="62"/>
  <c r="G79" i="62"/>
  <c r="I79" i="62"/>
  <c r="I22" i="62"/>
  <c r="I23" i="62"/>
  <c r="I24" i="62"/>
  <c r="I26" i="62"/>
  <c r="I27" i="62"/>
  <c r="I28" i="62"/>
  <c r="I29" i="62"/>
  <c r="I30" i="62"/>
  <c r="B10" i="37"/>
  <c r="D10" i="37"/>
  <c r="E10" i="37"/>
  <c r="G10" i="37"/>
  <c r="B11" i="37"/>
  <c r="D11" i="37"/>
  <c r="G11" i="37"/>
  <c r="I11" i="37"/>
  <c r="E11" i="37"/>
  <c r="B12" i="37"/>
  <c r="D12" i="37"/>
  <c r="E12" i="37"/>
  <c r="G12" i="37"/>
  <c r="B13" i="37"/>
  <c r="D13" i="37"/>
  <c r="E13" i="37"/>
  <c r="G13" i="37"/>
  <c r="I13" i="37"/>
  <c r="B14" i="37"/>
  <c r="D14" i="37"/>
  <c r="E14" i="37"/>
  <c r="G14" i="37"/>
  <c r="I14" i="37"/>
  <c r="B15" i="37"/>
  <c r="D15" i="37"/>
  <c r="G15" i="37"/>
  <c r="I15" i="37"/>
  <c r="E15" i="37"/>
  <c r="B16" i="37"/>
  <c r="D16" i="37"/>
  <c r="E16" i="37"/>
  <c r="G16" i="37"/>
  <c r="I16" i="37"/>
  <c r="B18" i="37"/>
  <c r="D18" i="37"/>
  <c r="G18" i="37"/>
  <c r="I18" i="37"/>
  <c r="E18" i="37"/>
  <c r="B20" i="37"/>
  <c r="D20" i="37"/>
  <c r="E20" i="37"/>
  <c r="G20" i="37"/>
  <c r="B22" i="37"/>
  <c r="D22" i="37"/>
  <c r="G22" i="37"/>
  <c r="I22" i="37"/>
  <c r="E22" i="37"/>
  <c r="B23" i="37"/>
  <c r="D23" i="37"/>
  <c r="G23" i="37"/>
  <c r="I23" i="37"/>
  <c r="E23" i="37"/>
  <c r="B24" i="37"/>
  <c r="D24" i="37"/>
  <c r="E24" i="37"/>
  <c r="G24" i="37"/>
  <c r="I24" i="37"/>
  <c r="B26" i="37"/>
  <c r="D26" i="37"/>
  <c r="E26" i="37"/>
  <c r="G26" i="37"/>
  <c r="I26" i="37"/>
  <c r="B27" i="37"/>
  <c r="D27" i="37"/>
  <c r="E27" i="37"/>
  <c r="G27" i="37"/>
  <c r="B28" i="37"/>
  <c r="D28" i="37"/>
  <c r="E28" i="37"/>
  <c r="G28" i="37"/>
  <c r="B29" i="37"/>
  <c r="D29" i="37"/>
  <c r="E29" i="37"/>
  <c r="G29" i="37"/>
  <c r="B30" i="37"/>
  <c r="D30" i="37"/>
  <c r="E30" i="37"/>
  <c r="G30" i="37"/>
  <c r="B32" i="37"/>
  <c r="D32" i="37"/>
  <c r="E32" i="37"/>
  <c r="G32" i="37"/>
  <c r="I32" i="37"/>
  <c r="B33" i="37"/>
  <c r="D33" i="37"/>
  <c r="G33" i="37"/>
  <c r="I33" i="37"/>
  <c r="E33" i="37"/>
  <c r="B34" i="37"/>
  <c r="D34" i="37"/>
  <c r="G34" i="37"/>
  <c r="I34" i="37"/>
  <c r="E34" i="37"/>
  <c r="B35" i="37"/>
  <c r="D35" i="37"/>
  <c r="E35" i="37"/>
  <c r="G35" i="37"/>
  <c r="B36" i="37"/>
  <c r="D36" i="37"/>
  <c r="G36" i="37"/>
  <c r="I36" i="37"/>
  <c r="E36" i="37"/>
  <c r="B50" i="37"/>
  <c r="E50" i="37"/>
  <c r="B51" i="37"/>
  <c r="D51" i="37"/>
  <c r="G51" i="37"/>
  <c r="I51" i="37"/>
  <c r="E51" i="37"/>
  <c r="B52" i="37"/>
  <c r="D52" i="37"/>
  <c r="E52" i="37"/>
  <c r="G52" i="37"/>
  <c r="B53" i="37"/>
  <c r="D53" i="37"/>
  <c r="G53" i="37"/>
  <c r="I53" i="37"/>
  <c r="E53" i="37"/>
  <c r="B54" i="37"/>
  <c r="D54" i="37"/>
  <c r="G54" i="37"/>
  <c r="I54" i="37"/>
  <c r="E54" i="37"/>
  <c r="B55" i="37"/>
  <c r="D55" i="37"/>
  <c r="G55" i="37"/>
  <c r="I55" i="37"/>
  <c r="E55" i="37"/>
  <c r="B56" i="37"/>
  <c r="D56" i="37"/>
  <c r="G56" i="37"/>
  <c r="I56" i="37"/>
  <c r="E56" i="37"/>
  <c r="B57" i="37"/>
  <c r="D57" i="37"/>
  <c r="G57" i="37"/>
  <c r="I57" i="37"/>
  <c r="E57" i="37"/>
  <c r="B59" i="37"/>
  <c r="D59" i="37"/>
  <c r="G59" i="37"/>
  <c r="I59" i="37"/>
  <c r="E59" i="37"/>
  <c r="B61" i="37"/>
  <c r="D61" i="37"/>
  <c r="E61" i="37"/>
  <c r="G61" i="37"/>
  <c r="I61" i="37"/>
  <c r="B63" i="37"/>
  <c r="D63" i="37"/>
  <c r="E63" i="37"/>
  <c r="G63" i="37"/>
  <c r="I63" i="37"/>
  <c r="B64" i="37"/>
  <c r="D64" i="37"/>
  <c r="E64" i="37"/>
  <c r="G64" i="37"/>
  <c r="B65" i="37"/>
  <c r="D65" i="37"/>
  <c r="E65" i="37"/>
  <c r="G65" i="37"/>
  <c r="I65" i="37"/>
  <c r="B67" i="37"/>
  <c r="D67" i="37"/>
  <c r="E67" i="37"/>
  <c r="G67" i="37"/>
  <c r="B68" i="37"/>
  <c r="D68" i="37"/>
  <c r="E68" i="37"/>
  <c r="G68" i="37"/>
  <c r="I68" i="37"/>
  <c r="B69" i="37"/>
  <c r="D69" i="37"/>
  <c r="G69" i="37"/>
  <c r="I69" i="37"/>
  <c r="E69" i="37"/>
  <c r="B70" i="37"/>
  <c r="D70" i="37"/>
  <c r="G70" i="37"/>
  <c r="I70" i="37"/>
  <c r="E70" i="37"/>
  <c r="B71" i="37"/>
  <c r="D71" i="37"/>
  <c r="G71" i="37"/>
  <c r="I71" i="37"/>
  <c r="E71" i="37"/>
  <c r="B73" i="37"/>
  <c r="D73" i="37"/>
  <c r="E73" i="37"/>
  <c r="G73" i="37"/>
  <c r="I73" i="37"/>
  <c r="B74" i="37"/>
  <c r="D74" i="37"/>
  <c r="G74" i="37"/>
  <c r="I74" i="37"/>
  <c r="E74" i="37"/>
  <c r="B75" i="37"/>
  <c r="D75" i="37"/>
  <c r="E75" i="37"/>
  <c r="G75" i="37"/>
  <c r="B76" i="37"/>
  <c r="D76" i="37"/>
  <c r="G76" i="37"/>
  <c r="I76" i="37"/>
  <c r="E76" i="37"/>
  <c r="B77" i="37"/>
  <c r="D77" i="37"/>
  <c r="E77" i="37"/>
  <c r="G77" i="37"/>
  <c r="I77" i="37"/>
  <c r="I20" i="37"/>
  <c r="I67" i="37"/>
  <c r="I64" i="37"/>
  <c r="I35" i="37"/>
  <c r="I29" i="37"/>
  <c r="I27" i="37"/>
  <c r="I12" i="37"/>
  <c r="I75" i="37"/>
  <c r="I10" i="37"/>
  <c r="I52" i="37"/>
  <c r="I30" i="37"/>
  <c r="I28" i="37"/>
  <c r="D43" i="37"/>
  <c r="D84" i="37"/>
  <c r="C3" i="436"/>
  <c r="C4" i="436"/>
  <c r="C5" i="436"/>
  <c r="B5" i="436"/>
  <c r="D4" i="436"/>
  <c r="D3" i="436"/>
  <c r="G77" i="62"/>
  <c r="E77" i="62"/>
  <c r="F77" i="62"/>
  <c r="D77" i="62"/>
  <c r="I77" i="62"/>
  <c r="B77" i="62"/>
  <c r="C77" i="62"/>
  <c r="G76" i="62"/>
  <c r="E76" i="62"/>
  <c r="F76" i="62"/>
  <c r="D76" i="62"/>
  <c r="B76" i="62"/>
  <c r="C76" i="62"/>
  <c r="G75" i="62"/>
  <c r="E75" i="62"/>
  <c r="F75" i="62"/>
  <c r="D75" i="62"/>
  <c r="B75" i="62"/>
  <c r="C75" i="62"/>
  <c r="G74" i="62"/>
  <c r="E74" i="62"/>
  <c r="F74" i="62"/>
  <c r="D74" i="62"/>
  <c r="B74" i="62"/>
  <c r="C74" i="62"/>
  <c r="J36" i="37"/>
  <c r="K36" i="37"/>
  <c r="L36" i="37"/>
  <c r="L35" i="37"/>
  <c r="J35" i="37"/>
  <c r="K35" i="37"/>
  <c r="L34" i="37"/>
  <c r="J34" i="37"/>
  <c r="K34" i="37"/>
  <c r="L33" i="37"/>
  <c r="J33" i="37"/>
  <c r="K33" i="37"/>
  <c r="I35" i="62"/>
  <c r="I34" i="62"/>
  <c r="I36" i="62"/>
  <c r="I74" i="62"/>
  <c r="I33" i="62"/>
  <c r="I75" i="62"/>
  <c r="I76" i="62"/>
  <c r="G59" i="62"/>
  <c r="E59" i="62"/>
  <c r="F59" i="62"/>
  <c r="D59" i="62"/>
  <c r="B59" i="62"/>
  <c r="C59" i="62"/>
  <c r="I59" i="62"/>
  <c r="J73" i="37"/>
  <c r="K73" i="37"/>
  <c r="N73" i="37"/>
  <c r="L75" i="37"/>
  <c r="J75" i="37"/>
  <c r="K75" i="37"/>
  <c r="N75" i="37"/>
  <c r="J74" i="37"/>
  <c r="K74" i="37"/>
  <c r="N74" i="37"/>
  <c r="L74" i="37"/>
  <c r="L73" i="37"/>
  <c r="J32" i="37"/>
  <c r="K32" i="37"/>
  <c r="N36" i="37"/>
  <c r="L32" i="37"/>
  <c r="N34" i="37"/>
  <c r="N35" i="37"/>
  <c r="N32" i="37"/>
  <c r="N33" i="37"/>
  <c r="J59" i="37"/>
  <c r="K59" i="37"/>
  <c r="J63" i="37"/>
  <c r="K63" i="37"/>
  <c r="J67" i="37"/>
  <c r="K67" i="37"/>
  <c r="L55" i="37"/>
  <c r="L57" i="37"/>
  <c r="L56" i="37"/>
  <c r="J68" i="37"/>
  <c r="K68" i="37"/>
  <c r="L61" i="37"/>
  <c r="L65" i="37"/>
  <c r="L68" i="37"/>
  <c r="J65" i="37"/>
  <c r="K65" i="37"/>
  <c r="J61" i="37"/>
  <c r="K61" i="37"/>
  <c r="L59" i="37"/>
  <c r="L63" i="37"/>
  <c r="N67" i="37"/>
  <c r="N55" i="37"/>
  <c r="N57" i="37"/>
  <c r="J55" i="37"/>
  <c r="K55" i="37"/>
  <c r="J57" i="37"/>
  <c r="K57" i="37"/>
  <c r="N59" i="37"/>
  <c r="N63" i="37"/>
  <c r="J18" i="37"/>
  <c r="K18" i="37"/>
  <c r="N56" i="37"/>
  <c r="J69" i="37"/>
  <c r="K69" i="37"/>
  <c r="J56" i="37"/>
  <c r="K56" i="37"/>
  <c r="N61" i="37"/>
  <c r="N65" i="37"/>
  <c r="N68" i="37"/>
  <c r="N69" i="37"/>
  <c r="L69" i="37"/>
  <c r="L67" i="37"/>
  <c r="L18" i="37"/>
  <c r="N18" i="37"/>
  <c r="N28" i="37"/>
  <c r="J27" i="37"/>
  <c r="K27" i="37"/>
  <c r="N14" i="37"/>
  <c r="N16" i="37"/>
  <c r="N22" i="37"/>
  <c r="N26" i="37"/>
  <c r="N15" i="37"/>
  <c r="N20" i="37"/>
  <c r="N24" i="37"/>
  <c r="N27" i="37"/>
  <c r="J15" i="37"/>
  <c r="K15" i="37"/>
  <c r="J20" i="37"/>
  <c r="K20" i="37"/>
  <c r="J24" i="37"/>
  <c r="K24" i="37"/>
  <c r="J14" i="37"/>
  <c r="K14" i="37"/>
  <c r="J16" i="37"/>
  <c r="K16" i="37"/>
  <c r="L15" i="37"/>
  <c r="L20" i="37"/>
  <c r="L24" i="37"/>
  <c r="L27" i="37"/>
  <c r="L16" i="37"/>
  <c r="L22" i="37"/>
  <c r="J28" i="37"/>
  <c r="K28" i="37"/>
  <c r="J26" i="37"/>
  <c r="K26" i="37"/>
  <c r="L28" i="37"/>
  <c r="L14" i="37"/>
  <c r="J22" i="37"/>
  <c r="K22" i="37"/>
  <c r="L26" i="37"/>
  <c r="B64" i="62"/>
  <c r="B65" i="62"/>
  <c r="B63" i="62"/>
  <c r="B61" i="62"/>
  <c r="E51" i="62"/>
  <c r="E52" i="62"/>
  <c r="E53" i="62"/>
  <c r="E54" i="62"/>
  <c r="E55" i="62"/>
  <c r="E56" i="62"/>
  <c r="E57" i="62"/>
  <c r="B51" i="62"/>
  <c r="C51" i="62" s="1"/>
  <c r="B52" i="62"/>
  <c r="B53" i="62"/>
  <c r="B54" i="62"/>
  <c r="B55" i="62"/>
  <c r="B56" i="62"/>
  <c r="B57" i="62"/>
  <c r="F50" i="62"/>
  <c r="F51" i="62"/>
  <c r="C52" i="62"/>
  <c r="F52" i="62"/>
  <c r="C53" i="62"/>
  <c r="F53" i="62"/>
  <c r="C54" i="62"/>
  <c r="F54" i="62"/>
  <c r="C55" i="62"/>
  <c r="F55" i="62"/>
  <c r="C56" i="62"/>
  <c r="F56" i="62"/>
  <c r="C57" i="62"/>
  <c r="F57" i="62"/>
  <c r="C61" i="62"/>
  <c r="E61" i="62"/>
  <c r="F61" i="62"/>
  <c r="C63" i="62"/>
  <c r="E63" i="62"/>
  <c r="F63" i="62"/>
  <c r="C64" i="62"/>
  <c r="E64" i="62"/>
  <c r="F64" i="62"/>
  <c r="C65" i="62"/>
  <c r="D65" i="62"/>
  <c r="E65" i="62"/>
  <c r="F65" i="62"/>
  <c r="G65" i="62"/>
  <c r="B67" i="62"/>
  <c r="C67" i="62"/>
  <c r="D67" i="62"/>
  <c r="E67" i="62"/>
  <c r="F67" i="62"/>
  <c r="G67" i="62"/>
  <c r="B68" i="62"/>
  <c r="C68" i="62"/>
  <c r="D68" i="62"/>
  <c r="E68" i="62"/>
  <c r="F68" i="62"/>
  <c r="G68" i="62"/>
  <c r="B69" i="62"/>
  <c r="C69" i="62"/>
  <c r="D69" i="62"/>
  <c r="E69" i="62"/>
  <c r="F69" i="62"/>
  <c r="G69" i="62"/>
  <c r="B70" i="62"/>
  <c r="C70" i="62"/>
  <c r="D70" i="62"/>
  <c r="E70" i="62"/>
  <c r="F70" i="62"/>
  <c r="G70" i="62"/>
  <c r="B71" i="62"/>
  <c r="C71" i="62"/>
  <c r="D71" i="62"/>
  <c r="E71" i="62"/>
  <c r="F71" i="62"/>
  <c r="G71" i="62"/>
  <c r="B73" i="62"/>
  <c r="C73" i="62"/>
  <c r="D73" i="62"/>
  <c r="E73" i="62"/>
  <c r="F73" i="62"/>
  <c r="G73" i="62"/>
  <c r="D80" i="62"/>
  <c r="G80" i="62"/>
  <c r="D82" i="62"/>
  <c r="G82" i="62"/>
  <c r="D84" i="62"/>
  <c r="G84" i="62"/>
  <c r="G61" i="62"/>
  <c r="G53" i="62"/>
  <c r="G52" i="62"/>
  <c r="G51" i="62"/>
  <c r="G50" i="62"/>
  <c r="I84" i="62"/>
  <c r="I82" i="62"/>
  <c r="I70" i="62"/>
  <c r="I68" i="62"/>
  <c r="I71" i="62"/>
  <c r="I69" i="62"/>
  <c r="I65" i="62"/>
  <c r="I80" i="62"/>
  <c r="D52" i="62"/>
  <c r="I20" i="62"/>
  <c r="I18" i="62"/>
  <c r="I73" i="62"/>
  <c r="I67" i="62"/>
  <c r="I32" i="62"/>
  <c r="D53" i="62"/>
  <c r="D61" i="62"/>
  <c r="I61" i="62"/>
  <c r="D64" i="62"/>
  <c r="G64" i="62"/>
  <c r="I64" i="62"/>
  <c r="D4" i="4"/>
  <c r="D3" i="4"/>
  <c r="N51" i="37"/>
  <c r="N53" i="37"/>
  <c r="N64" i="37"/>
  <c r="N70" i="37"/>
  <c r="N76" i="37"/>
  <c r="J50" i="37"/>
  <c r="K50" i="37"/>
  <c r="J71" i="37"/>
  <c r="K71" i="37"/>
  <c r="L54" i="37"/>
  <c r="J54" i="37"/>
  <c r="K54" i="37"/>
  <c r="J77" i="37"/>
  <c r="K77" i="37"/>
  <c r="L52" i="37"/>
  <c r="L71" i="37"/>
  <c r="J52" i="37"/>
  <c r="K52" i="37"/>
  <c r="L77" i="37"/>
  <c r="N52" i="37"/>
  <c r="N54" i="37"/>
  <c r="N71" i="37"/>
  <c r="N77" i="37"/>
  <c r="J51" i="37"/>
  <c r="K51" i="37"/>
  <c r="J53" i="37"/>
  <c r="K53" i="37"/>
  <c r="J64" i="37"/>
  <c r="K64" i="37"/>
  <c r="J70" i="37"/>
  <c r="K70" i="37"/>
  <c r="J76" i="37"/>
  <c r="K76" i="37"/>
  <c r="L51" i="37"/>
  <c r="L53" i="37"/>
  <c r="L64" i="37"/>
  <c r="L70" i="37"/>
  <c r="L76" i="37"/>
  <c r="K4" i="31"/>
  <c r="K5" i="31"/>
  <c r="K6" i="31"/>
  <c r="K7" i="31"/>
  <c r="K8" i="31"/>
  <c r="K9" i="31"/>
  <c r="K10" i="31"/>
  <c r="K11" i="31"/>
  <c r="K12" i="31"/>
  <c r="J12" i="37"/>
  <c r="J29" i="37"/>
  <c r="K29" i="37"/>
  <c r="J30" i="37"/>
  <c r="K30" i="37"/>
  <c r="J10" i="37"/>
  <c r="L23" i="37"/>
  <c r="J11" i="37"/>
  <c r="J13" i="37"/>
  <c r="J23" i="37"/>
  <c r="K23" i="37"/>
  <c r="L30" i="37"/>
  <c r="N29" i="37"/>
  <c r="L29" i="37"/>
  <c r="K103" i="31"/>
  <c r="K104" i="31"/>
  <c r="K105" i="31"/>
  <c r="K106" i="31"/>
  <c r="K107" i="31"/>
  <c r="K108" i="31"/>
  <c r="K109" i="31"/>
  <c r="K110" i="31"/>
  <c r="K111" i="31"/>
  <c r="K112" i="31"/>
  <c r="K113" i="31"/>
  <c r="K114" i="31"/>
  <c r="K115" i="31"/>
  <c r="K116" i="31"/>
  <c r="K117" i="31"/>
  <c r="K118" i="31"/>
  <c r="K119" i="31"/>
  <c r="K120" i="31"/>
  <c r="K121" i="31"/>
  <c r="K122" i="31"/>
  <c r="K123" i="31"/>
  <c r="K124" i="31"/>
  <c r="K125" i="31"/>
  <c r="K126" i="31"/>
  <c r="K127" i="31"/>
  <c r="K128" i="31"/>
  <c r="K129" i="31"/>
  <c r="K130" i="31"/>
  <c r="K131" i="31"/>
  <c r="K132" i="31"/>
  <c r="K133" i="31"/>
  <c r="K134" i="31"/>
  <c r="K135" i="31"/>
  <c r="K136" i="31"/>
  <c r="K137" i="31"/>
  <c r="K138" i="31"/>
  <c r="K139" i="31"/>
  <c r="K140" i="31"/>
  <c r="K141" i="31"/>
  <c r="K142" i="31"/>
  <c r="K143" i="31"/>
  <c r="K144" i="31"/>
  <c r="K145" i="31"/>
  <c r="K146" i="31"/>
  <c r="K147" i="31"/>
  <c r="K148" i="31"/>
  <c r="K149" i="31"/>
  <c r="K150" i="31"/>
  <c r="K151" i="31"/>
  <c r="K152" i="31"/>
  <c r="K153" i="31"/>
  <c r="K154" i="31"/>
  <c r="K155" i="31"/>
  <c r="K156" i="31"/>
  <c r="K157" i="31"/>
  <c r="K158" i="31"/>
  <c r="K159" i="31"/>
  <c r="K160" i="31"/>
  <c r="K161" i="31"/>
  <c r="K162" i="31"/>
  <c r="K163" i="31"/>
  <c r="K164" i="31"/>
  <c r="K165" i="31"/>
  <c r="K166" i="31"/>
  <c r="K167" i="31"/>
  <c r="K168" i="31"/>
  <c r="K169" i="31"/>
  <c r="K170" i="31"/>
  <c r="K171" i="31"/>
  <c r="K172" i="31"/>
  <c r="K173" i="31"/>
  <c r="K174" i="31"/>
  <c r="K175" i="31"/>
  <c r="K176" i="31"/>
  <c r="K177" i="31"/>
  <c r="K178" i="31"/>
  <c r="K179" i="31"/>
  <c r="K180" i="31"/>
  <c r="K181" i="31"/>
  <c r="K182" i="31"/>
  <c r="K183" i="31"/>
  <c r="K184" i="31"/>
  <c r="K185" i="31"/>
  <c r="K186" i="31"/>
  <c r="K187" i="31"/>
  <c r="K188" i="31"/>
  <c r="K189" i="31"/>
  <c r="K190" i="31"/>
  <c r="K191" i="31"/>
  <c r="K192" i="31"/>
  <c r="K193" i="31"/>
  <c r="K194" i="31"/>
  <c r="K195" i="31"/>
  <c r="K196" i="31"/>
  <c r="K197" i="31"/>
  <c r="K198" i="31"/>
  <c r="K199" i="31"/>
  <c r="K200" i="31"/>
  <c r="K201" i="31"/>
  <c r="K202" i="31"/>
  <c r="K203" i="31"/>
  <c r="K204" i="31"/>
  <c r="K205" i="31"/>
  <c r="K206" i="31"/>
  <c r="K207" i="31"/>
  <c r="K208" i="31"/>
  <c r="K209" i="31"/>
  <c r="K13" i="31"/>
  <c r="K14" i="31"/>
  <c r="K15" i="31"/>
  <c r="K16" i="31"/>
  <c r="K17" i="31"/>
  <c r="K18" i="31"/>
  <c r="K19" i="31"/>
  <c r="K20" i="31"/>
  <c r="K21" i="31"/>
  <c r="K22" i="31"/>
  <c r="K23" i="31"/>
  <c r="K24" i="31"/>
  <c r="K25" i="31"/>
  <c r="K26" i="31"/>
  <c r="K27" i="31"/>
  <c r="K28" i="31"/>
  <c r="K29" i="31"/>
  <c r="K30" i="31"/>
  <c r="K31" i="31"/>
  <c r="K32" i="31"/>
  <c r="K33" i="31"/>
  <c r="K34" i="31"/>
  <c r="K35" i="31"/>
  <c r="K36" i="31"/>
  <c r="K37" i="31"/>
  <c r="K38" i="31"/>
  <c r="K39" i="31"/>
  <c r="K40" i="31"/>
  <c r="K41" i="31"/>
  <c r="K42" i="31"/>
  <c r="K43" i="31"/>
  <c r="K44" i="31"/>
  <c r="K45" i="31"/>
  <c r="K46" i="31"/>
  <c r="K47" i="31"/>
  <c r="K48" i="31"/>
  <c r="K49" i="31"/>
  <c r="K50" i="31"/>
  <c r="K51" i="31"/>
  <c r="K52" i="31"/>
  <c r="K53" i="31"/>
  <c r="K54" i="31"/>
  <c r="K55" i="31"/>
  <c r="K56" i="31"/>
  <c r="K57" i="31"/>
  <c r="K58" i="31"/>
  <c r="K59" i="31"/>
  <c r="K60" i="31"/>
  <c r="K61" i="31"/>
  <c r="K62" i="31"/>
  <c r="K63" i="31"/>
  <c r="K64" i="31"/>
  <c r="K65" i="31"/>
  <c r="K66" i="31"/>
  <c r="K67" i="31"/>
  <c r="K68" i="31"/>
  <c r="K69" i="31"/>
  <c r="K70" i="31"/>
  <c r="K71" i="31"/>
  <c r="K72" i="31"/>
  <c r="K73" i="31"/>
  <c r="K74" i="31"/>
  <c r="K75" i="31"/>
  <c r="K76" i="31"/>
  <c r="K77" i="31"/>
  <c r="K78" i="31"/>
  <c r="K79" i="31"/>
  <c r="K80" i="31"/>
  <c r="K81" i="31"/>
  <c r="K82" i="31"/>
  <c r="K83" i="31"/>
  <c r="K84" i="31"/>
  <c r="K85" i="31"/>
  <c r="K86" i="31"/>
  <c r="K87" i="31"/>
  <c r="K88" i="31"/>
  <c r="K89" i="31"/>
  <c r="K90" i="31"/>
  <c r="K91" i="31"/>
  <c r="K92" i="31"/>
  <c r="K93" i="31"/>
  <c r="K94" i="31"/>
  <c r="K95" i="31"/>
  <c r="K96" i="31"/>
  <c r="K97" i="31"/>
  <c r="K98" i="31"/>
  <c r="K99" i="31"/>
  <c r="K100" i="31"/>
  <c r="K101" i="31"/>
  <c r="K102" i="31"/>
  <c r="N23" i="37"/>
  <c r="N30" i="37"/>
  <c r="L13" i="37"/>
  <c r="K13" i="37"/>
  <c r="L12" i="37"/>
  <c r="K12" i="37"/>
  <c r="L10" i="37"/>
  <c r="K10" i="37"/>
  <c r="K9" i="37"/>
  <c r="L11" i="37"/>
  <c r="K11" i="37"/>
  <c r="N10" i="37"/>
  <c r="N12" i="37"/>
  <c r="N11" i="37"/>
  <c r="N13" i="37"/>
  <c r="C5" i="4"/>
  <c r="B5" i="4"/>
  <c r="D50" i="62" l="1"/>
  <c r="I50" i="62" s="1"/>
  <c r="D51" i="62"/>
  <c r="I51" i="62" s="1"/>
  <c r="G38" i="62"/>
  <c r="G41" i="62" s="1"/>
  <c r="G63" i="62" s="1"/>
  <c r="I56" i="62"/>
  <c r="G54" i="62"/>
  <c r="I54" i="62" s="1"/>
  <c r="I55" i="62"/>
  <c r="I53" i="62"/>
  <c r="I52" i="62"/>
  <c r="D39" i="62"/>
  <c r="D57" i="62"/>
  <c r="I57" i="62" s="1"/>
  <c r="D38" i="62"/>
  <c r="G43" i="62" l="1"/>
  <c r="I38" i="62"/>
  <c r="I41" i="62" s="1"/>
  <c r="D41" i="62"/>
  <c r="D63" i="62" s="1"/>
  <c r="I63" i="62" s="1"/>
  <c r="I39" i="62"/>
  <c r="D43" i="62" l="1"/>
  <c r="I43" i="62"/>
</calcChain>
</file>

<file path=xl/sharedStrings.xml><?xml version="1.0" encoding="utf-8"?>
<sst xmlns="http://schemas.openxmlformats.org/spreadsheetml/2006/main" count="616" uniqueCount="335">
  <si>
    <t>Horizon Europe Programme</t>
  </si>
  <si>
    <t>Detailed lump sum budget</t>
  </si>
  <si>
    <t>Generate the Excel file in macro-free format 
Ready for the online submission system</t>
  </si>
  <si>
    <t>Instructions</t>
  </si>
  <si>
    <t>Go to Beneficiaries and Affiliated Entities list</t>
  </si>
  <si>
    <t>! Double click buttons !</t>
  </si>
  <si>
    <t>Go to Work packages list</t>
  </si>
  <si>
    <t>GENERAL INSTRUCTIONS</t>
  </si>
  <si>
    <r>
      <t xml:space="preserve">This workbook enables you to present the detailed estimation of costs of your lump sum project and to calculate the lump sum breakdown per beneficiary and per work package. It must be uploaded as an additional document at the ‘Proposal forms’ step of proposal submission. This is mandatory. If you do not upload the Excel workbook, the proposal submission will be blocked.
You </t>
    </r>
    <r>
      <rPr>
        <b/>
        <sz val="11"/>
        <color theme="1"/>
        <rFont val="Calibri"/>
        <family val="2"/>
        <scheme val="minor"/>
      </rPr>
      <t>must not change the structure</t>
    </r>
    <r>
      <rPr>
        <sz val="11"/>
        <color theme="1"/>
        <rFont val="Calibri"/>
        <family val="2"/>
        <scheme val="minor"/>
      </rPr>
      <t xml:space="preserve"> of this workbook (e.g., do not add, remove or modify rows, columns or tabs).
Comprehensive guidance and background on </t>
    </r>
    <r>
      <rPr>
        <u/>
        <sz val="11"/>
        <color theme="4"/>
        <rFont val="Calibri"/>
        <family val="2"/>
        <scheme val="minor"/>
      </rPr>
      <t>lump sum funding under Horizon Europe</t>
    </r>
    <r>
      <rPr>
        <sz val="11"/>
        <color theme="1"/>
        <rFont val="Calibri"/>
        <family val="2"/>
        <scheme val="minor"/>
      </rPr>
      <t xml:space="preserve"> is available on the Funding &amp; Tenders Portal. To get started, we recommend to read the guide</t>
    </r>
    <r>
      <rPr>
        <u/>
        <sz val="11"/>
        <color theme="4"/>
        <rFont val="Calibri"/>
        <family val="2"/>
        <scheme val="minor"/>
      </rPr>
      <t xml:space="preserve"> Lump sum funding – what do I need to know</t>
    </r>
    <r>
      <rPr>
        <sz val="11"/>
        <color theme="1"/>
        <rFont val="Calibri"/>
        <family val="2"/>
        <scheme val="minor"/>
      </rPr>
      <t>. This includes details on how to complete this Excel workbook. The weblinks are provided in column E.
We recommend using Excel 2013 (Windows) / Excel 2016 (Mac OS) or more recent.</t>
    </r>
  </si>
  <si>
    <t xml:space="preserve">Lump sum funding under Horizon Europe
</t>
  </si>
  <si>
    <r>
      <t xml:space="preserve">The only currency used in this workbook is EURO.
You </t>
    </r>
    <r>
      <rPr>
        <b/>
        <sz val="11"/>
        <color theme="1"/>
        <rFont val="Calibri"/>
        <family val="2"/>
        <scheme val="minor"/>
      </rPr>
      <t>must complete</t>
    </r>
    <r>
      <rPr>
        <sz val="11"/>
        <color theme="1"/>
        <rFont val="Calibri"/>
        <family val="2"/>
        <scheme val="minor"/>
      </rPr>
      <t xml:space="preserve"> the following sheets: </t>
    </r>
    <r>
      <rPr>
        <b/>
        <sz val="11"/>
        <color theme="1"/>
        <rFont val="Calibri"/>
        <family val="2"/>
        <scheme val="minor"/>
      </rPr>
      <t>‘BE list’ – ‘WP list’ – ‘BE’</t>
    </r>
    <r>
      <rPr>
        <sz val="11"/>
        <color theme="1"/>
        <rFont val="Calibri"/>
        <family val="2"/>
        <scheme val="minor"/>
      </rPr>
      <t xml:space="preserve"> (one sheet for each beneficiary) – ‘Depreciation costs’ (if any). The appropriate number of individual beneficiary sheets (‘BEx’) will be generated automatically with data from the ‘BE list’ and ‘WP list’ sheets.
The information in this workbook </t>
    </r>
    <r>
      <rPr>
        <b/>
        <sz val="11"/>
        <color theme="1"/>
        <rFont val="Calibri"/>
        <family val="2"/>
        <scheme val="minor"/>
      </rPr>
      <t>must correspond</t>
    </r>
    <r>
      <rPr>
        <sz val="11"/>
        <color theme="1"/>
        <rFont val="Calibri"/>
        <family val="2"/>
        <scheme val="minor"/>
      </rPr>
      <t xml:space="preserve"> to the main proposal. For example, the list of beneficiaries and affiliated entities and the list of work packages must be the same. Likewise, the tables in section 3.1 of Part B of the proposal must be in line with the budget presented here (e.g., table 3.1h ‘purchase costs’, and table 3.1i ‘internally invoiced goods and services’).</t>
    </r>
  </si>
  <si>
    <t>Lump sum funding - what do I need to know</t>
  </si>
  <si>
    <t>BE LIST</t>
  </si>
  <si>
    <r>
      <t xml:space="preserve">In the </t>
    </r>
    <r>
      <rPr>
        <b/>
        <sz val="11"/>
        <color theme="1"/>
        <rFont val="Calibri"/>
        <family val="2"/>
        <scheme val="minor"/>
      </rPr>
      <t>‘BE list’</t>
    </r>
    <r>
      <rPr>
        <sz val="11"/>
        <color theme="1"/>
        <rFont val="Calibri"/>
        <family val="2"/>
        <scheme val="minor"/>
      </rPr>
      <t>, add the beneficiaries and affiliated entities. They must be the same as in the main proposal and listed in the same order. To add beneficiaries, click on the "Add BE" button. To add an affiliated entity, click on the “Add AE” button next to the beneficiary concerned.
The detailed lump sum budget table covers exclusively those participants that receive EU funding. Associated partners do not complete it.
For each beneficiary and each affiliated entity, you must select the country and the appropriate funding rate in the drop-down menus. The funding rates are used in the automatic calculation of the lump sum breakdown. For RIA and CSA topics, the funding rate is always 100%. For IA topics, the funding rate is 70% (exceptionally 60%), except for non-profit legal entities, where a rate of up to 100% applies. For more information on the funding rate, please refer to your topic description.
Once you have completed the ‘BE list’ sheet, click the “Apply changes” button. This generates one sheet for each beneficiary (e.g., BE1, BE2, BE3, etc.). Affiliated entities have no separate sheets, they are included in the beneficiary sheets.
To delete a beneficiary from the ‘BE list’, click the “Clear BE” button next to it. Likewise, to delete an affiliated entity, click the “Clear AE” button next to it. The first beneficiary BE1 (the coordinator) cannot be deleted, but its details can be modified. Click “Apply changes” to delete the corresponding sheets from the workbook. Deleted beneficiary sheets then appear as a backup and are excluded from the calculation. Data of deleted affiliated entities are not saved as a backup.
To finally remove the backup sheets for deleted beneficiaries, click the “Delete OLD_BEx” button. There should be no backup sheets in the file you submit.</t>
    </r>
  </si>
  <si>
    <t>WP LIST</t>
  </si>
  <si>
    <r>
      <t xml:space="preserve">In the </t>
    </r>
    <r>
      <rPr>
        <b/>
        <sz val="11"/>
        <color theme="1"/>
        <rFont val="Calibri"/>
        <family val="2"/>
        <scheme val="minor"/>
      </rPr>
      <t>‘WP list’</t>
    </r>
    <r>
      <rPr>
        <sz val="11"/>
        <color theme="1"/>
        <rFont val="Calibri"/>
        <family val="2"/>
        <scheme val="minor"/>
      </rPr>
      <t>, add the work packages. They must correspond to the list of work packages in the main proposal (Table 3.1a) and be presented in the same order. To add work packages, click the "Add WP" button. Once you have completed the ‘WP list’ sheet, click the “Apply changes” button.
To delete a work package, click the “Clear WP” button next to it and then “Apply changes”. The first work package WP1 cannot be deleted, but its details can be modified. There is no back-up for deleted work packages.</t>
    </r>
  </si>
  <si>
    <t>BEx</t>
  </si>
  <si>
    <r>
      <t xml:space="preserve">You must complete one </t>
    </r>
    <r>
      <rPr>
        <b/>
        <sz val="11"/>
        <color theme="1"/>
        <rFont val="Calibri"/>
        <family val="2"/>
        <scheme val="minor"/>
      </rPr>
      <t>‘BEx’</t>
    </r>
    <r>
      <rPr>
        <sz val="11"/>
        <color theme="1"/>
        <rFont val="Calibri"/>
        <family val="2"/>
        <scheme val="minor"/>
      </rPr>
      <t xml:space="preserve"> sheet per beneficiary. This sheet includes one section for each work package. Each work package section contains the full list of cost categories. Complete the information for each work package in which the beneficiary participates. 
If there is an affiliated entity to a given beneficiary, the sheet will include a second table for the cost estimations of the affiliated entity. Complete the information for each work package in which the affiliated entity participates.
For the cost categories used, you must enter the </t>
    </r>
    <r>
      <rPr>
        <b/>
        <sz val="11"/>
        <color theme="1"/>
        <rFont val="Calibri"/>
        <family val="2"/>
        <scheme val="minor"/>
      </rPr>
      <t>number of items</t>
    </r>
    <r>
      <rPr>
        <sz val="11"/>
        <color theme="1"/>
        <rFont val="Calibri"/>
        <family val="2"/>
        <scheme val="minor"/>
      </rPr>
      <t xml:space="preserve"> and the </t>
    </r>
    <r>
      <rPr>
        <b/>
        <sz val="11"/>
        <color theme="1"/>
        <rFont val="Calibri"/>
        <family val="2"/>
        <scheme val="minor"/>
      </rPr>
      <t>cost per item</t>
    </r>
    <r>
      <rPr>
        <sz val="11"/>
        <color theme="1"/>
        <rFont val="Calibri"/>
        <family val="2"/>
        <scheme val="minor"/>
      </rPr>
      <t xml:space="preserve"> in Euro (yellow cells). The total cost per cost category is calculated automatically. If a cost category is not used leave cells blank. 
Preferably use whole numbers for the costs per item (no Euro cents). The number of items can be a fraction (e.g., 0.5 items).
Lump sum proposals may contain only costs that are </t>
    </r>
    <r>
      <rPr>
        <b/>
        <sz val="11"/>
        <color theme="1"/>
        <rFont val="Calibri"/>
        <family val="2"/>
        <scheme val="minor"/>
      </rPr>
      <t>eligible under Horizon Europe</t>
    </r>
    <r>
      <rPr>
        <sz val="11"/>
        <color theme="1"/>
        <rFont val="Calibri"/>
        <family val="2"/>
        <scheme val="minor"/>
      </rPr>
      <t xml:space="preserve"> (same eligibility rules as for actual cost grants).
Enter your personnel costs in section</t>
    </r>
    <r>
      <rPr>
        <b/>
        <sz val="11"/>
        <color theme="1"/>
        <rFont val="Calibri"/>
        <family val="2"/>
        <scheme val="minor"/>
      </rPr>
      <t xml:space="preserve"> “A. DIRECT PERSONNEL COSTS”</t>
    </r>
    <r>
      <rPr>
        <sz val="11"/>
        <color theme="1"/>
        <rFont val="Calibri"/>
        <family val="2"/>
        <scheme val="minor"/>
      </rPr>
      <t>. For personnel costs, the number of items is the number of person-months (e.g., 10 items correspond to 10 person-months).
A senior scientist corresponds to career stages A and B in the Researcher Table in Part A of the proposal, or to an equivalent position in the private sector. A junior scientist corresponds to career stage C and D in the Researcher Table in Part A of the proposal, or to an equivalent position in the private sector.
A staff category can contain more than one employee (e.g., two junior scientists in the same organisation and working on the same work package). In this case, the cost per item is the average monthly personnel cost of all employees concerned, and the number of items is the combined number of person-months. No more detailed information is required in this sheet.
Applicants should justify high personnel costs in the ‘Any comments’ tab (e.g., high staff effort, need for senior staff, or high monthly rates).
In section “A.4 SME Owner and natural person beneficiaries”, the cost per item is prefilled in the workbook. When using this category, only enter the number of items.</t>
    </r>
  </si>
  <si>
    <r>
      <t xml:space="preserve">Enter your subcontracting costs in section </t>
    </r>
    <r>
      <rPr>
        <b/>
        <sz val="11"/>
        <color theme="1"/>
        <rFont val="Calibri"/>
        <family val="2"/>
        <scheme val="minor"/>
      </rPr>
      <t>“B. DIRECT SUBCONTRACTING COSTS”</t>
    </r>
    <r>
      <rPr>
        <sz val="11"/>
        <color theme="1"/>
        <rFont val="Calibri"/>
        <family val="2"/>
        <scheme val="minor"/>
      </rPr>
      <t xml:space="preserve">.
A beneficiary can have more than one subcontract associated to a work package. In this case, the cost per item is the average cost of all subcontracts, and the number of items is the number of subcontracts.
In section </t>
    </r>
    <r>
      <rPr>
        <b/>
        <sz val="11"/>
        <color theme="1"/>
        <rFont val="Calibri"/>
        <family val="2"/>
        <scheme val="minor"/>
      </rPr>
      <t>“C. DIRECT PURCHASE COSTS”</t>
    </r>
    <r>
      <rPr>
        <sz val="11"/>
        <color theme="1"/>
        <rFont val="Calibri"/>
        <family val="2"/>
        <scheme val="minor"/>
      </rPr>
      <t>, complete the categories “C.1 Travel and subsistence”, “C.2 Equipment”, and “C.3 Other goods, works and services”, if applicable.
A category can contain more than one item (e.g., several travels, or two pieces of equipment). In this case, the cost per item is the average cost of all items. No more detailed information is required in this sheet.
For category “C.2 Equipment” (equipment, infrastructure, other assets), use the sheet</t>
    </r>
    <r>
      <rPr>
        <b/>
        <sz val="11"/>
        <color theme="1"/>
        <rFont val="Calibri"/>
        <family val="2"/>
        <scheme val="minor"/>
      </rPr>
      <t xml:space="preserve"> ‘Depreciation costs’</t>
    </r>
    <r>
      <rPr>
        <sz val="11"/>
        <color theme="1"/>
        <rFont val="Calibri"/>
        <family val="2"/>
        <scheme val="minor"/>
      </rPr>
      <t xml:space="preserve"> as a tool to calculate the depreciation costs to be charged for the whole duration of the project (see below).
Certain topics specify that the purchase of equipment, infrastructure and other assets may be declared as full capitalised costs. If this is the case for the topic you are applying to, enter the full capitalised costs in section “C.2 Equipment” (i.e., the full equipment costs). Likewise, if you have costs for renting or leasing equipment, enter them in section “C.2 Equipment”. There is no need to fill in the ‘Depreciation costs’ sheet in these cases, but you should leave a comment in the ‘Any comments’ sheet to clarify that full equipment costs or rental costs were included in the budget.
In section </t>
    </r>
    <r>
      <rPr>
        <b/>
        <sz val="11"/>
        <color theme="1"/>
        <rFont val="Calibri"/>
        <family val="2"/>
        <scheme val="minor"/>
      </rPr>
      <t>“D. OTHER DIRECT COSTS”</t>
    </r>
    <r>
      <rPr>
        <sz val="11"/>
        <color theme="1"/>
        <rFont val="Calibri"/>
        <family val="2"/>
        <scheme val="minor"/>
      </rPr>
      <t xml:space="preserve">, complete section “D.2 Internally invoiced goods and services”, if applicable.
All other cost categories in section D. can be used only if they are explicitly allowed in the specific conditions of the topic.
-	“D.1 Financial support to third parties”
-	“D.3 Transnational access to research infrastructure unit costs”
-	“D.4 Virtual access to research infrastructure unit costs”
-	“D.5 PCP/PPI procurement costs"
In section </t>
    </r>
    <r>
      <rPr>
        <b/>
        <sz val="11"/>
        <color theme="1"/>
        <rFont val="Calibri"/>
        <family val="2"/>
        <scheme val="minor"/>
      </rPr>
      <t>“E. INDIRECT COSTS</t>
    </r>
    <r>
      <rPr>
        <sz val="11"/>
        <color theme="1"/>
        <rFont val="Calibri"/>
        <family val="2"/>
        <scheme val="minor"/>
      </rPr>
      <t>”, the indirect costs will be calculated automatically.</t>
    </r>
  </si>
  <si>
    <t>DEPRECIATION COSTS</t>
  </si>
  <si>
    <r>
      <t xml:space="preserve">To calculate the depreciation costs, you need to:
- Enter the price of the equipment in the column “Purchase costs”
- Enter the percentage of usage of the equipment for the project in the column “% used for the project”
- Complete the column “% of useful life of the equipment in the project”. To obtain the correct value, divide the period (in months) during which the equipment is used for the project by the depreciation period (in months) for the equipment. Multiply the result by 100%.
The resulting amount is </t>
    </r>
    <r>
      <rPr>
        <b/>
        <sz val="11"/>
        <rFont val="Calibri"/>
        <family val="2"/>
        <scheme val="minor"/>
      </rPr>
      <t>NOT</t>
    </r>
    <r>
      <rPr>
        <sz val="11"/>
        <rFont val="Calibri"/>
        <family val="2"/>
        <scheme val="minor"/>
      </rPr>
      <t xml:space="preserve"> automatically transferred to the respective ‘BEx’ sheet. You must add it manually in category “C.2 Equipment” under the appropriate work package in the ‘BEx’ sheet of the beneficiary concerned. If you have several items in the ‘Depreciation costs’ sheet to be encoded in one row (same beneficiary, same work package, and same resource type), you must enter the average cost and the number of items.
More information on calculating depreciation costs is available in the </t>
    </r>
    <r>
      <rPr>
        <u/>
        <sz val="11"/>
        <color theme="4"/>
        <rFont val="Calibri"/>
        <family val="2"/>
        <scheme val="minor"/>
      </rPr>
      <t>Annotated Model Grant Agreement</t>
    </r>
    <r>
      <rPr>
        <sz val="11"/>
        <rFont val="Calibri"/>
        <family val="2"/>
        <scheme val="minor"/>
      </rPr>
      <t>. The rules on actual depreciation costs apply equally to lump sum grants except that the calculation is based on estimations and the result is included in the lump sum budget at proposal stage.</t>
    </r>
  </si>
  <si>
    <t>Annotated Model Grant Agreement</t>
  </si>
  <si>
    <t>ANY COMMENTS</t>
  </si>
  <si>
    <r>
      <t xml:space="preserve">If needed, explain specific cost estimations or other aspects of the budget in the </t>
    </r>
    <r>
      <rPr>
        <b/>
        <sz val="11"/>
        <color theme="1"/>
        <rFont val="Calibri"/>
        <family val="2"/>
        <scheme val="minor"/>
      </rPr>
      <t>‘Any comments’</t>
    </r>
    <r>
      <rPr>
        <sz val="11"/>
        <color theme="1"/>
        <rFont val="Calibri"/>
        <family val="2"/>
        <scheme val="minor"/>
      </rPr>
      <t xml:space="preserve"> sheet.
For example,
- justify high personnel costs
- clarify the nature of equipment costs (e.g., depreciation, or rental, or full equipment costs)
- explain any discrepancies between the lump sum calculated in this workbook and the requested amount in the Part A budget table (e.g., due to an operating grant, or the use of own resources). For more information, see section ‘Part A budget table’ below.</t>
    </r>
  </si>
  <si>
    <t>SUMMARY TABLES</t>
  </si>
  <si>
    <r>
      <t xml:space="preserve">The </t>
    </r>
    <r>
      <rPr>
        <b/>
        <sz val="11"/>
        <rFont val="Calibri"/>
        <family val="2"/>
        <scheme val="minor"/>
      </rPr>
      <t>summary tables</t>
    </r>
    <r>
      <rPr>
        <sz val="11"/>
        <rFont val="Calibri"/>
        <family val="2"/>
        <scheme val="minor"/>
      </rPr>
      <t xml:space="preserve"> (‘Lump sum breakdown’, ‘Person-months overview’ and ‘Summary per WP’) are generated automatically. They are for your information and will be used during evaluation.</t>
    </r>
  </si>
  <si>
    <t>SUBMISSION</t>
  </si>
  <si>
    <r>
      <t xml:space="preserve">The format of this Excel workbook is </t>
    </r>
    <r>
      <rPr>
        <b/>
        <sz val="11"/>
        <color theme="1"/>
        <rFont val="Calibri"/>
        <family val="2"/>
        <scheme val="minor"/>
      </rPr>
      <t>.xlsm</t>
    </r>
    <r>
      <rPr>
        <sz val="11"/>
        <color theme="1"/>
        <rFont val="Calibri"/>
        <family val="2"/>
        <scheme val="minor"/>
      </rPr>
      <t xml:space="preserve"> because it uses macros to generate sheets and make calculations automatically. 
</t>
    </r>
    <r>
      <rPr>
        <b/>
        <sz val="11"/>
        <color theme="1"/>
        <rFont val="Calibri"/>
        <family val="2"/>
        <scheme val="minor"/>
      </rPr>
      <t>Always save it as .xlsm.</t>
    </r>
    <r>
      <rPr>
        <sz val="11"/>
        <color theme="1"/>
        <rFont val="Calibri"/>
        <family val="2"/>
        <scheme val="minor"/>
      </rPr>
      <t xml:space="preserve">
However, this format cannot be uploaded to the submission system for security reasons.
Therefore, to submit the completed workbook, </t>
    </r>
    <r>
      <rPr>
        <b/>
        <sz val="11"/>
        <color theme="1"/>
        <rFont val="Calibri"/>
        <family val="2"/>
        <scheme val="minor"/>
      </rPr>
      <t>save a copy</t>
    </r>
    <r>
      <rPr>
        <sz val="11"/>
        <color theme="1"/>
        <rFont val="Calibri"/>
        <family val="2"/>
        <scheme val="minor"/>
      </rPr>
      <t xml:space="preserve"> as an</t>
    </r>
    <r>
      <rPr>
        <b/>
        <sz val="11"/>
        <color theme="1"/>
        <rFont val="Calibri"/>
        <family val="2"/>
        <scheme val="minor"/>
      </rPr>
      <t xml:space="preserve"> .xlsx</t>
    </r>
    <r>
      <rPr>
        <sz val="11"/>
        <color theme="1"/>
        <rFont val="Calibri"/>
        <family val="2"/>
        <scheme val="minor"/>
      </rPr>
      <t xml:space="preserve"> or </t>
    </r>
    <r>
      <rPr>
        <b/>
        <sz val="11"/>
        <color theme="1"/>
        <rFont val="Calibri"/>
        <family val="2"/>
        <scheme val="minor"/>
      </rPr>
      <t>.xls</t>
    </r>
    <r>
      <rPr>
        <sz val="11"/>
        <color theme="1"/>
        <rFont val="Calibri"/>
        <family val="2"/>
        <scheme val="minor"/>
      </rPr>
      <t xml:space="preserve"> document (and not as .xlsm) and upload it to the proposal submission tool at Step 5 of the submission process. 
</t>
    </r>
    <r>
      <rPr>
        <b/>
        <sz val="11"/>
        <color theme="1"/>
        <rFont val="Calibri"/>
        <family val="2"/>
        <scheme val="minor"/>
      </rPr>
      <t>Always keep a copy of the original .xlsm file.</t>
    </r>
    <r>
      <rPr>
        <sz val="11"/>
        <color theme="1"/>
        <rFont val="Calibri"/>
        <family val="2"/>
        <scheme val="minor"/>
      </rPr>
      <t xml:space="preserve">
To save the workbook as .xlsx document, use the </t>
    </r>
    <r>
      <rPr>
        <b/>
        <sz val="11"/>
        <color theme="1"/>
        <rFont val="Calibri"/>
        <family val="2"/>
        <scheme val="minor"/>
      </rPr>
      <t>action button</t>
    </r>
    <r>
      <rPr>
        <sz val="11"/>
        <color theme="1"/>
        <rFont val="Calibri"/>
        <family val="2"/>
        <scheme val="minor"/>
      </rPr>
      <t xml:space="preserve"> in the sheet “Instructions”. Alternatively, click on </t>
    </r>
    <r>
      <rPr>
        <b/>
        <sz val="11"/>
        <color theme="1"/>
        <rFont val="Calibri"/>
        <family val="2"/>
        <scheme val="minor"/>
      </rPr>
      <t>“File”</t>
    </r>
    <r>
      <rPr>
        <sz val="11"/>
        <color theme="1"/>
        <rFont val="Calibri"/>
        <family val="2"/>
        <scheme val="minor"/>
      </rPr>
      <t xml:space="preserve"> and then </t>
    </r>
    <r>
      <rPr>
        <b/>
        <sz val="11"/>
        <color theme="1"/>
        <rFont val="Calibri"/>
        <family val="2"/>
        <scheme val="minor"/>
      </rPr>
      <t>“Save as”</t>
    </r>
    <r>
      <rPr>
        <sz val="11"/>
        <color theme="1"/>
        <rFont val="Calibri"/>
        <family val="2"/>
        <scheme val="minor"/>
      </rPr>
      <t xml:space="preserve">; in the </t>
    </r>
    <r>
      <rPr>
        <b/>
        <sz val="11"/>
        <color theme="1"/>
        <rFont val="Calibri"/>
        <family val="2"/>
        <scheme val="minor"/>
      </rPr>
      <t>“Save as”</t>
    </r>
    <r>
      <rPr>
        <sz val="11"/>
        <color theme="1"/>
        <rFont val="Calibri"/>
        <family val="2"/>
        <scheme val="minor"/>
      </rPr>
      <t xml:space="preserve"> dialog box, choose “.xlsx” or “.xls” from the </t>
    </r>
    <r>
      <rPr>
        <b/>
        <sz val="11"/>
        <color theme="1"/>
        <rFont val="Calibri"/>
        <family val="2"/>
        <scheme val="minor"/>
      </rPr>
      <t>“Save as type”</t>
    </r>
    <r>
      <rPr>
        <sz val="11"/>
        <color theme="1"/>
        <rFont val="Calibri"/>
        <family val="2"/>
        <scheme val="minor"/>
      </rPr>
      <t xml:space="preserve"> dropdown list.</t>
    </r>
  </si>
  <si>
    <t>PART A BUDGET TABLE</t>
  </si>
  <si>
    <r>
      <t xml:space="preserve">After you completed this Excel workbook, you must also complete the table </t>
    </r>
    <r>
      <rPr>
        <b/>
        <sz val="11"/>
        <rFont val="Calibri"/>
        <family val="2"/>
        <scheme val="minor"/>
      </rPr>
      <t>‘Budget for the proposal’ in Part A</t>
    </r>
    <r>
      <rPr>
        <sz val="11"/>
        <rFont val="Calibri"/>
        <family val="2"/>
        <scheme val="minor"/>
      </rPr>
      <t xml:space="preserve"> of the proposal, entering the requested grant amount for each participant.
This workbook calculates the maximum grant amount. The ‘Lump sum breakdown’ sheet provides the maximum amount for the grant and, individually for each participant, in the column ‘Total’.
The requested grant amount that you enter for each participant in the Part A budget table is, in many cases, the same as the maximum grant amount calculated here. If this is the case, fill the Part A budget table using the total for each beneficiary and affiliated entity from the sheet ‘Lump sum breakdown’.
There are two cases when the amount requested for a given participant in the Part A budget table may be lower than the maximum amount calculated here.
(a) If the participant receives an operating grant, the indirect costs are not eligible for funding. They must be subtracted from the maximum amount.
(b) If the participant has own resources, financial contributions, or income generated by the action, the requested amount may need to be lower than the maximum to have a balanced budget (for details see the </t>
    </r>
    <r>
      <rPr>
        <u/>
        <sz val="11"/>
        <color theme="4" tint="-0.249977111117893"/>
        <rFont val="Calibri"/>
        <family val="2"/>
        <scheme val="minor"/>
      </rPr>
      <t>FAQ on own resources in lump sum proposals</t>
    </r>
    <r>
      <rPr>
        <sz val="11"/>
        <rFont val="Calibri"/>
        <family val="2"/>
        <scheme val="minor"/>
      </rPr>
      <t>).</t>
    </r>
  </si>
  <si>
    <t>FAQ on own resources 
in lump sum proposals</t>
  </si>
  <si>
    <t>List of beneficiaries (BE) and affiliated entities (AE)</t>
  </si>
  <si>
    <t>Add BE</t>
  </si>
  <si>
    <t>Delete OLD_BEx 
backup sheets</t>
  </si>
  <si>
    <t>Apply changes</t>
  </si>
  <si>
    <t>BE/AE nr</t>
  </si>
  <si>
    <t>Role</t>
  </si>
  <si>
    <t>BE/AE name</t>
  </si>
  <si>
    <t>Acronym</t>
  </si>
  <si>
    <t>Country</t>
  </si>
  <si>
    <t>Funding rate</t>
  </si>
  <si>
    <t>BE1</t>
  </si>
  <si>
    <t>Coordinator</t>
  </si>
  <si>
    <t>BE1 name</t>
  </si>
  <si>
    <t>BE1 acronym</t>
  </si>
  <si>
    <t>Belgium (BE)</t>
  </si>
  <si>
    <t>Add AE to BE1</t>
  </si>
  <si>
    <t>List of Work Packages</t>
  </si>
  <si>
    <t>Add WP</t>
  </si>
  <si>
    <t>WP number</t>
  </si>
  <si>
    <t>WP name</t>
  </si>
  <si>
    <t>WP1</t>
  </si>
  <si>
    <t>WP1 name</t>
  </si>
  <si>
    <t>ESTIMATED BREAKDOWN OF THE LUMP SUM</t>
  </si>
  <si>
    <t>BENEFICIARIES \ WORK PACKAGES</t>
  </si>
  <si>
    <t>WPx name</t>
  </si>
  <si>
    <t>Total</t>
  </si>
  <si>
    <t>Pct %</t>
  </si>
  <si>
    <t>BEx: BEx name</t>
  </si>
  <si>
    <t xml:space="preserve">Total: </t>
  </si>
  <si>
    <t xml:space="preserve">Percentage: </t>
  </si>
  <si>
    <t>WP1_x000D_
WP1 name</t>
  </si>
  <si>
    <t>BE1: BE1 name</t>
  </si>
  <si>
    <t>TOTAL PERSON-MONTHS</t>
  </si>
  <si>
    <t>SUM OF ALL BENEFICIARIES (including AFFILIATED ENTITIES) FOR ALL THE WORK PACKAGES</t>
  </si>
  <si>
    <t>ALL BENEFICIARIES 
(without affiliated entities)</t>
  </si>
  <si>
    <t>ALL AFFILIATED ENTITIES</t>
  </si>
  <si>
    <t>ALL BENEFICIARIES 
(with affiliated entities)</t>
  </si>
  <si>
    <t xml:space="preserve"> COST CATEGORY</t>
  </si>
  <si>
    <t>ITEMS</t>
  </si>
  <si>
    <t>COST PER ITEM</t>
  </si>
  <si>
    <t>BE TOTAL COSTS</t>
  </si>
  <si>
    <t>AE TOTAL COSTS</t>
  </si>
  <si>
    <t>ITEMS
(TOTAL)</t>
  </si>
  <si>
    <t>AVERAGE COST PER ITEM</t>
  </si>
  <si>
    <t>BE+TP TOTAL COSTS</t>
  </si>
  <si>
    <t>TOTAL COSTS</t>
  </si>
  <si>
    <t>A. DIRECT PERSONNEL COSTS</t>
  </si>
  <si>
    <t>A.1 Employees (or equivalent)</t>
  </si>
  <si>
    <t>SENIOR SCIENTISTS (or equivalent in the private sector)</t>
  </si>
  <si>
    <t>JUNIOR SCIENTISTS (or equivalent in the private sector)</t>
  </si>
  <si>
    <t>TECHNICAL PERSONNEL (or equivalent in the private sector)</t>
  </si>
  <si>
    <t>ADMINISTRATIVE PERSONNEL (or equivalent in the private sector)</t>
  </si>
  <si>
    <t>OTHERS</t>
  </si>
  <si>
    <t>A.2 Natural Persons under direct contract</t>
  </si>
  <si>
    <t>A.3 Seconded Persons</t>
  </si>
  <si>
    <t>A.4 SME owners and natural person beneficiaries</t>
  </si>
  <si>
    <t>B. DIRECT SUBCONTRACTING COSTS</t>
  </si>
  <si>
    <t>C. DIRECT PURCHASE COSTS</t>
  </si>
  <si>
    <t>C.1 Travel and subsistence</t>
  </si>
  <si>
    <t>C.2 Equipment (complete 'Depreciation cost' sheet)</t>
  </si>
  <si>
    <t>Equipment</t>
  </si>
  <si>
    <t>Infrastructure</t>
  </si>
  <si>
    <t>Other assets</t>
  </si>
  <si>
    <t>C.3 Other goods, works and services</t>
  </si>
  <si>
    <t>Consumables</t>
  </si>
  <si>
    <t>Services for meetings, seminars</t>
  </si>
  <si>
    <t>Services for dissemination activities (including website)</t>
  </si>
  <si>
    <t>Publication fees</t>
  </si>
  <si>
    <t>Other (shipment,insurance, translation, etc.)</t>
  </si>
  <si>
    <t>D. OTHER COST CATEGORIES</t>
  </si>
  <si>
    <r>
      <t xml:space="preserve">D.1 Financial support to third parties </t>
    </r>
    <r>
      <rPr>
        <sz val="11"/>
        <rFont val="Calibri"/>
        <family val="2"/>
        <scheme val="minor"/>
      </rPr>
      <t>(if applicable in the topic specific conditions)</t>
    </r>
  </si>
  <si>
    <t>D.2 Internally invoiced goods and services</t>
  </si>
  <si>
    <t>D.3 Transnational access to research infrastructure item costs (if required in the topic specific conditions)</t>
  </si>
  <si>
    <t>D.4 Virtual access to research infrastructure item costs (if required in the topic specific conditions)</t>
  </si>
  <si>
    <r>
      <t xml:space="preserve">D.5 PCP/PPI procurement costs </t>
    </r>
    <r>
      <rPr>
        <sz val="11"/>
        <rFont val="Calibri"/>
        <family val="2"/>
        <scheme val="minor"/>
      </rPr>
      <t>(if mentioned as eligible in the topic specific conditions)</t>
    </r>
  </si>
  <si>
    <t>TOTAL DIRECT PERSONNEL COSTS AND PURCHASE COSTS (A+C)</t>
  </si>
  <si>
    <t>TOTAL DIRECT COSTS  (A+B+C+D)</t>
  </si>
  <si>
    <t>E. INDIRECT COSTS (25% * (A+C))</t>
  </si>
  <si>
    <t>F. TOTAL COSTS (A+B+C+D+E)</t>
  </si>
  <si>
    <t>SUM OF ALL WORK PACKAGES FOR ALL BENEFICIARIES</t>
  </si>
  <si>
    <t>COSTS WORK PACKAGE 1: WP1 name</t>
  </si>
  <si>
    <t>D.1 Financial support to third parties (if applicable in the topic specific conditions)</t>
  </si>
  <si>
    <t>D.5 PCP/PPI procurement costs (if mentioned as eligible in the topic specific conditions)</t>
  </si>
  <si>
    <t>BENEFICIARY x - CALCULATION SHEET</t>
  </si>
  <si>
    <t>View Summary</t>
  </si>
  <si>
    <t>Affiliated Entity n</t>
  </si>
  <si>
    <t>COST CATEGORY</t>
  </si>
  <si>
    <t>BE+AE TOTAL COSTS</t>
  </si>
  <si>
    <t>WORK PACKAGE</t>
  </si>
  <si>
    <t>C.2 Equipment (complete 'Depreciation costs' sheet)</t>
  </si>
  <si>
    <t>Other (shipment, insurance, translation, etc.)</t>
  </si>
  <si>
    <r>
      <t xml:space="preserve">D.1 Financial support to third parties </t>
    </r>
    <r>
      <rPr>
        <sz val="11"/>
        <rFont val="Calibri"/>
        <family val="2"/>
      </rPr>
      <t>(if applicable in the topic specific conditions)</t>
    </r>
  </si>
  <si>
    <t>D.3 Transnational access to research infrastructure item costs (if mentioned as eligible in the topic specific conditions)</t>
  </si>
  <si>
    <t>D.4 Virtual access to research infrastructure item costs (if mentioned as eligible in the topic specific conditions)</t>
  </si>
  <si>
    <r>
      <t xml:space="preserve">D.5 PCP/PPI procurement costs </t>
    </r>
    <r>
      <rPr>
        <sz val="11"/>
        <rFont val="Calibri"/>
        <family val="2"/>
      </rPr>
      <t>(if mentioned as eligible in the topic specific conditions)</t>
    </r>
  </si>
  <si>
    <t>SUMMARY</t>
  </si>
  <si>
    <t>Coordinator: BE1 - BUDGET SHEET</t>
  </si>
  <si>
    <t>TOOL:   DEPRECIATION COSTS LIST</t>
  </si>
  <si>
    <t>BE nr</t>
  </si>
  <si>
    <t>Beneficiary name</t>
  </si>
  <si>
    <t>WP nr</t>
  </si>
  <si>
    <t>Work Package name</t>
  </si>
  <si>
    <t>Resource type</t>
  </si>
  <si>
    <t>Short name of the investments</t>
  </si>
  <si>
    <t>Date of purchase (real or planned date of purchase) (dd/mm/yyyy)</t>
  </si>
  <si>
    <t>Purchase cost</t>
  </si>
  <si>
    <t>% used for the project</t>
  </si>
  <si>
    <t>% of useful life of the equipment in the project</t>
  </si>
  <si>
    <t>Charged 
depreciation costs 
per investment</t>
  </si>
  <si>
    <t>Justification for depreciation costs (if needed)</t>
  </si>
  <si>
    <t>Any comments</t>
  </si>
  <si>
    <t>nr</t>
  </si>
  <si>
    <t>BE ref</t>
  </si>
  <si>
    <t>WP ref</t>
  </si>
  <si>
    <t>Comments</t>
  </si>
  <si>
    <t>Change log</t>
  </si>
  <si>
    <t>Version</t>
  </si>
  <si>
    <t>Publication date</t>
  </si>
  <si>
    <t>Changes - Comments</t>
  </si>
  <si>
    <t>1.0</t>
  </si>
  <si>
    <t>- Initial version</t>
  </si>
  <si>
    <t>2.0</t>
  </si>
  <si>
    <t>- Improved layout and user-friendliness</t>
  </si>
  <si>
    <t>2.1</t>
  </si>
  <si>
    <t>- Updated Instructions
- Two separate versions available for topics with funding rates of 70%/100% or 60%/100%</t>
  </si>
  <si>
    <t>3.0</t>
  </si>
  <si>
    <t>- Participant numbering aligned with numbering in Part A
- BE List with country names and country codes
- The terms ‘units’ and ‘cost per unit’ were replaced by ‘items’ and ‘cost per item’ (to avoid confusion with unit costs)
- Number of items can be entered with one decimal place only
- Updated instructions (e.g., difference between maximum grant amount and requested EU contribution, handling of own resources, associated partners, discrepancies between the Excel budget table and Part A)
- Added tab: Change Log</t>
  </si>
  <si>
    <t>Coefficient</t>
  </si>
  <si>
    <t>Austria (AT)</t>
  </si>
  <si>
    <t>Bulgaria (BG)</t>
  </si>
  <si>
    <t>Croatia (HR)</t>
  </si>
  <si>
    <t xml:space="preserve">Cyprus (CY) </t>
  </si>
  <si>
    <t>Czechia (CZ)</t>
  </si>
  <si>
    <t>Denmark (DK)</t>
  </si>
  <si>
    <t>Estonia (EE)</t>
  </si>
  <si>
    <t>Finland (FI)</t>
  </si>
  <si>
    <t>France (FR)</t>
  </si>
  <si>
    <t>Germany (DE)</t>
  </si>
  <si>
    <t>Greece (EL)</t>
  </si>
  <si>
    <t>Hungary (HU)</t>
  </si>
  <si>
    <t>Ireland (IE)</t>
  </si>
  <si>
    <t>Italy (IT)</t>
  </si>
  <si>
    <t>Latvia (LV)</t>
  </si>
  <si>
    <t>Lithuania (LT)</t>
  </si>
  <si>
    <t>Luxembourg (LU)</t>
  </si>
  <si>
    <t>Malta (MT)</t>
  </si>
  <si>
    <t>Netherlands (NL)</t>
  </si>
  <si>
    <t>Poland (PL)</t>
  </si>
  <si>
    <t>Portugal (PT)</t>
  </si>
  <si>
    <t>Romania (RO)</t>
  </si>
  <si>
    <t>Slovakia (SK)</t>
  </si>
  <si>
    <t>Slovenia (SI)</t>
  </si>
  <si>
    <t>Spain (ES)</t>
  </si>
  <si>
    <t>Sweden (SE)</t>
  </si>
  <si>
    <t>Albania (AL)</t>
  </si>
  <si>
    <t>Algeria (DZ)</t>
  </si>
  <si>
    <t>Angola (AO)</t>
  </si>
  <si>
    <t>Anguilla (AI)</t>
  </si>
  <si>
    <t>Antigua and Barbuda (AG)</t>
  </si>
  <si>
    <t>Argentina (AR)</t>
  </si>
  <si>
    <t>Armenia (AM)</t>
  </si>
  <si>
    <t>Aruba (AW)</t>
  </si>
  <si>
    <t>Australia (AU)</t>
  </si>
  <si>
    <t>Azerbaijan (AZ)</t>
  </si>
  <si>
    <t>Bangladesh (BD)</t>
  </si>
  <si>
    <t>Barbados (BB)</t>
  </si>
  <si>
    <t>Belarus (BY)</t>
  </si>
  <si>
    <t>Belize (BZ)</t>
  </si>
  <si>
    <t>Benin (BJ)</t>
  </si>
  <si>
    <t>Bolivia (BO)</t>
  </si>
  <si>
    <t>Bonaire Sint Eustatius and Saba (BQ)</t>
  </si>
  <si>
    <t>Bosnia and Herzegovina (BA)</t>
  </si>
  <si>
    <t>Botswana (BW)</t>
  </si>
  <si>
    <t>Brazil (BR)</t>
  </si>
  <si>
    <t>Burkina Faso (BF)</t>
  </si>
  <si>
    <t>Burundi (BI)</t>
  </si>
  <si>
    <t>Cambodia (KH)</t>
  </si>
  <si>
    <t>Cameroon (CM)</t>
  </si>
  <si>
    <t>Canada (CA)</t>
  </si>
  <si>
    <t>Cape Verde (CV)</t>
  </si>
  <si>
    <t>Central African Republic (CF)</t>
  </si>
  <si>
    <t>Chad (TD)</t>
  </si>
  <si>
    <t>Chile (CL)</t>
  </si>
  <si>
    <t>China (People's Republic of) (CN)</t>
  </si>
  <si>
    <t>Colombia (CO)</t>
  </si>
  <si>
    <t>Comoros (KM)</t>
  </si>
  <si>
    <t>Congo (CG)</t>
  </si>
  <si>
    <t>Congo (Democratic Republic of) (CD)</t>
  </si>
  <si>
    <t>Costa Rica (CR)</t>
  </si>
  <si>
    <t>Cote d'Ivoire (CI)</t>
  </si>
  <si>
    <t>Cuba (CU)</t>
  </si>
  <si>
    <t>Curaçao (CW)</t>
  </si>
  <si>
    <t>Djibouti (DJ)</t>
  </si>
  <si>
    <t>Dominican Republic (DO)</t>
  </si>
  <si>
    <t>Ecuador (EC)</t>
  </si>
  <si>
    <t>Egypt (EG)</t>
  </si>
  <si>
    <t>El Salvador (SV)</t>
  </si>
  <si>
    <t>Eritrea (ER)</t>
  </si>
  <si>
    <t>Eswatini (SZ)</t>
  </si>
  <si>
    <t>Ethiopia (ET)</t>
  </si>
  <si>
    <t>Faroe Islands (FO)</t>
  </si>
  <si>
    <t>Fiji (FJ)</t>
  </si>
  <si>
    <t>French Polynesia (PF)</t>
  </si>
  <si>
    <t>French Southern and Antarctic Lands (TF)</t>
  </si>
  <si>
    <t>Gabon (GA)</t>
  </si>
  <si>
    <t>Gambia (GM)</t>
  </si>
  <si>
    <t>Georgia (GE)</t>
  </si>
  <si>
    <t>Ghana (GH)</t>
  </si>
  <si>
    <t>Greenland (GL)</t>
  </si>
  <si>
    <t>Guam (GU)</t>
  </si>
  <si>
    <t>Guatemala (GT)</t>
  </si>
  <si>
    <t>Guinea (GN)</t>
  </si>
  <si>
    <t>Guinea-Bissau (GW)</t>
  </si>
  <si>
    <t>Guyana (GY)</t>
  </si>
  <si>
    <t>Haiti (HT)</t>
  </si>
  <si>
    <t>Holy See (VA)</t>
  </si>
  <si>
    <t>Honduras (HN)</t>
  </si>
  <si>
    <t>Hong Kong (HK)</t>
  </si>
  <si>
    <t>Iceland (IS)</t>
  </si>
  <si>
    <t>India (IN)</t>
  </si>
  <si>
    <t>Indonesia (ID)</t>
  </si>
  <si>
    <t>Iran (Islamic Republic of) (IR)</t>
  </si>
  <si>
    <t>Israel (IL)</t>
  </si>
  <si>
    <t>Jamaica (JM)</t>
  </si>
  <si>
    <t>Japan(JP)</t>
  </si>
  <si>
    <t>Jordan (JO)</t>
  </si>
  <si>
    <t>Kazakhstan (KZ)</t>
  </si>
  <si>
    <t>Kenya (KE)</t>
  </si>
  <si>
    <t>Korea (Republic of) (KR)</t>
  </si>
  <si>
    <t>Kosovo * UN resolution (XK)</t>
  </si>
  <si>
    <t>Kyrgyzstan (KG)</t>
  </si>
  <si>
    <t>Lao (People's Democratic Republic) (LA)</t>
  </si>
  <si>
    <t>Lebanon (LB)</t>
  </si>
  <si>
    <t>Lesotho (LS)</t>
  </si>
  <si>
    <t>Liberia (LR)</t>
  </si>
  <si>
    <t>Liechtenstein (LI)</t>
  </si>
  <si>
    <t>Madagascar (MG)</t>
  </si>
  <si>
    <t>Malawi (MW)</t>
  </si>
  <si>
    <t>Malaysia (MY)</t>
  </si>
  <si>
    <t>Mali (ML)</t>
  </si>
  <si>
    <t>Mauritania (MR)</t>
  </si>
  <si>
    <t>Mauritius (MU)</t>
  </si>
  <si>
    <t>Mexico (MX)</t>
  </si>
  <si>
    <t>Moldova (Republic of) (MD)</t>
  </si>
  <si>
    <t>Montenegro (ME)</t>
  </si>
  <si>
    <t>Morocco (MA)</t>
  </si>
  <si>
    <t>Mozambique (MZ)</t>
  </si>
  <si>
    <t>Myanmar (MM)</t>
  </si>
  <si>
    <t>Namibia (NA)</t>
  </si>
  <si>
    <t>Nepal (NP)</t>
  </si>
  <si>
    <t>New Caledonia (NC)</t>
  </si>
  <si>
    <t>New Zealand (NZ)</t>
  </si>
  <si>
    <t>Nicaragua (NI)</t>
  </si>
  <si>
    <t>Niger (NE)</t>
  </si>
  <si>
    <t>Nigeria (NG)</t>
  </si>
  <si>
    <t>North Macedonia (MK)</t>
  </si>
  <si>
    <t>Norway (NO)</t>
  </si>
  <si>
    <t>Pakistan (PK)</t>
  </si>
  <si>
    <t>Palestine (PS)</t>
  </si>
  <si>
    <t>Panama (PA)</t>
  </si>
  <si>
    <t>Papua New Guinea (PG)</t>
  </si>
  <si>
    <t>Paraguay (PY)</t>
  </si>
  <si>
    <t>Peru (PE)</t>
  </si>
  <si>
    <t>Philippines (PH)</t>
  </si>
  <si>
    <t>Russian Federation (RU)</t>
  </si>
  <si>
    <t>Rwanda (RW)</t>
  </si>
  <si>
    <t>Saint Barthélemy (BL)</t>
  </si>
  <si>
    <t>Saint Pierre and Miquelon (PM)</t>
  </si>
  <si>
    <t>Samoa (WS)</t>
  </si>
  <si>
    <t>Saudi Arabia (SA)</t>
  </si>
  <si>
    <t>Senegal (SN)</t>
  </si>
  <si>
    <t>Serbia (RS)</t>
  </si>
  <si>
    <t>Sierra Leone (SL)</t>
  </si>
  <si>
    <t>Singapore (SG)</t>
  </si>
  <si>
    <t>Sint Maarten (SX)</t>
  </si>
  <si>
    <t>Solomon Islands (SB)</t>
  </si>
  <si>
    <t>South Africa (ZA)</t>
  </si>
  <si>
    <t>Sri Lanka (LK)</t>
  </si>
  <si>
    <t>Sudan (SD)</t>
  </si>
  <si>
    <t>Suriname (SR)</t>
  </si>
  <si>
    <t>Switzerland (CH)</t>
  </si>
  <si>
    <t>Taiwan (TW)</t>
  </si>
  <si>
    <t>Tajikistan (TJ)</t>
  </si>
  <si>
    <t>Tanzania (United Republic of) (TZ)</t>
  </si>
  <si>
    <t>Thailand (TH)</t>
  </si>
  <si>
    <t>Togo (TG)</t>
  </si>
  <si>
    <t>Trinidad and Tobago (TT)</t>
  </si>
  <si>
    <t>Tunisia (TN)</t>
  </si>
  <si>
    <t>Turkiye (TR)</t>
  </si>
  <si>
    <t>Turkmenistan (TM)</t>
  </si>
  <si>
    <t>Uganda (UG)</t>
  </si>
  <si>
    <t>Ukraine (UA)</t>
  </si>
  <si>
    <t>United Arab Emirates (AE)</t>
  </si>
  <si>
    <t>United Kingdom (UK)</t>
  </si>
  <si>
    <t>United States (US)</t>
  </si>
  <si>
    <t>Uruguay (UY)</t>
  </si>
  <si>
    <t>Uzbekistan (UZ)</t>
  </si>
  <si>
    <t>Vanuatu (VU)</t>
  </si>
  <si>
    <t>Venezuela (VE)</t>
  </si>
  <si>
    <t>Vietnam (VN)</t>
  </si>
  <si>
    <t>Wallis and Futuna (WF)</t>
  </si>
  <si>
    <t>Yemen (YE)</t>
  </si>
  <si>
    <t>Zambia (ZM)</t>
  </si>
  <si>
    <t>Zimbabwe (ZW)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</si>
</sst>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quot;£&quot;* #,##0.00_-;\-&quot;£&quot;* #,##0.00_-;_-&quot;£&quot;* &quot;-&quot;??_-;_-@_-"/>
    <numFmt numFmtId="166" formatCode="#,##0.00_ ;[Red]\-#,##0.00\ "/>
    <numFmt numFmtId="167" formatCode="_-[$€-2]\ * #,##0.00_-;\-[$€-2]\ * #,##0.00_-;_-[$€-2]\ * &quot;-&quot;??_-;_-@_-"/>
    <numFmt numFmtId="168" formatCode="0.00_ ;[Red]\-0.00\ "/>
    <numFmt numFmtId="169" formatCode="[$]dd/mm/yyyy;@" x16r2:formatCode16="[$-en-BE,1]dd/mm/yyyy;@"/>
    <numFmt numFmtId="170" formatCode="0.0"/>
  </numFmts>
  <fonts count="44" x14ac:knownFonts="1">
    <font>
      <sz val="11"/>
      <color theme="1"/>
      <name val="Calibri"/>
      <family val="2"/>
      <scheme val="minor"/>
    </font>
    <font>
      <b/>
      <sz val="11"/>
      <color theme="1"/>
      <name val="Calibri"/>
      <family val="2"/>
      <scheme val="minor"/>
    </font>
    <font>
      <b/>
      <i/>
      <sz val="11"/>
      <color theme="1"/>
      <name val="Calibri"/>
      <family val="2"/>
      <scheme val="minor"/>
    </font>
    <font>
      <b/>
      <sz val="16"/>
      <color theme="1"/>
      <name val="Calibri"/>
      <family val="2"/>
      <scheme val="minor"/>
    </font>
    <font>
      <b/>
      <sz val="8"/>
      <color theme="1"/>
      <name val="Arial"/>
      <family val="2"/>
    </font>
    <font>
      <b/>
      <sz val="12"/>
      <color theme="1"/>
      <name val="Arial"/>
      <family val="2"/>
    </font>
    <font>
      <b/>
      <sz val="11"/>
      <color theme="0"/>
      <name val="Calibri"/>
      <family val="2"/>
      <scheme val="minor"/>
    </font>
    <font>
      <sz val="11"/>
      <color theme="1"/>
      <name val="Calibri"/>
      <family val="2"/>
      <scheme val="minor"/>
    </font>
    <font>
      <b/>
      <sz val="16"/>
      <color rgb="FFFF0000"/>
      <name val="Calibri"/>
      <family val="2"/>
      <scheme val="minor"/>
    </font>
    <font>
      <b/>
      <sz val="18"/>
      <color theme="1"/>
      <name val="Calibri"/>
      <family val="2"/>
      <scheme val="minor"/>
    </font>
    <font>
      <b/>
      <sz val="18"/>
      <color theme="0"/>
      <name val="Calibri"/>
      <family val="2"/>
      <scheme val="minor"/>
    </font>
    <font>
      <sz val="10"/>
      <color theme="1"/>
      <name val="Calibri"/>
      <family val="2"/>
      <scheme val="minor"/>
    </font>
    <font>
      <sz val="16"/>
      <color rgb="FF0070C0"/>
      <name val="Calibri"/>
      <family val="2"/>
      <scheme val="minor"/>
    </font>
    <font>
      <b/>
      <sz val="14"/>
      <color theme="1"/>
      <name val="Calibri"/>
      <family val="2"/>
      <scheme val="minor"/>
    </font>
    <font>
      <b/>
      <sz val="11"/>
      <color rgb="FF000000"/>
      <name val="Calibri"/>
      <family val="2"/>
    </font>
    <font>
      <b/>
      <sz val="14"/>
      <color rgb="FFFFFFFF"/>
      <name val="Calibri"/>
      <family val="2"/>
    </font>
    <font>
      <sz val="11"/>
      <color theme="1"/>
      <name val="Calibri"/>
      <family val="2"/>
    </font>
    <font>
      <b/>
      <sz val="11"/>
      <color rgb="FFFFFFFF"/>
      <name val="Calibri"/>
      <family val="2"/>
    </font>
    <font>
      <b/>
      <sz val="14"/>
      <color rgb="FF000000"/>
      <name val="Calibri"/>
      <family val="2"/>
    </font>
    <font>
      <b/>
      <sz val="16"/>
      <color rgb="FFFF0000"/>
      <name val="Calibri"/>
      <family val="2"/>
    </font>
    <font>
      <b/>
      <i/>
      <sz val="11"/>
      <color rgb="FF000000"/>
      <name val="Calibri"/>
      <family val="2"/>
    </font>
    <font>
      <b/>
      <sz val="18"/>
      <color rgb="FF000000"/>
      <name val="Calibri"/>
      <family val="2"/>
    </font>
    <font>
      <sz val="11"/>
      <name val="Calibri"/>
      <family val="2"/>
      <scheme val="minor"/>
    </font>
    <font>
      <b/>
      <sz val="11"/>
      <name val="Calibri"/>
      <family val="2"/>
      <scheme val="minor"/>
    </font>
    <font>
      <sz val="11"/>
      <name val="Calibri"/>
      <family val="2"/>
    </font>
    <font>
      <b/>
      <sz val="11"/>
      <name val="Calibri"/>
      <family val="2"/>
    </font>
    <font>
      <b/>
      <i/>
      <sz val="10"/>
      <color rgb="FFFF0000"/>
      <name val="Calibri"/>
      <family val="2"/>
      <scheme val="minor"/>
    </font>
    <font>
      <b/>
      <i/>
      <sz val="11"/>
      <color rgb="FFFF0000"/>
      <name val="Calibri"/>
      <family val="2"/>
      <scheme val="minor"/>
    </font>
    <font>
      <u/>
      <sz val="11"/>
      <color theme="10"/>
      <name val="Calibri"/>
      <family val="2"/>
      <scheme val="minor"/>
    </font>
    <font>
      <b/>
      <sz val="10"/>
      <color theme="1"/>
      <name val="Arial"/>
      <family val="2"/>
    </font>
    <font>
      <b/>
      <sz val="16"/>
      <color rgb="FF0070C0"/>
      <name val="Calibri"/>
      <family val="2"/>
      <scheme val="minor"/>
    </font>
    <font>
      <b/>
      <sz val="12"/>
      <color theme="1"/>
      <name val="Calibri"/>
      <family val="2"/>
      <scheme val="minor"/>
    </font>
    <font>
      <b/>
      <sz val="11"/>
      <color rgb="FF000000"/>
      <name val="Calibri"/>
      <family val="2"/>
      <scheme val="minor"/>
    </font>
    <font>
      <b/>
      <sz val="11"/>
      <color theme="1"/>
      <name val="Calibri"/>
      <family val="2"/>
    </font>
    <font>
      <b/>
      <sz val="16"/>
      <color theme="0"/>
      <name val="Calibri"/>
      <family val="2"/>
      <scheme val="minor"/>
    </font>
    <font>
      <sz val="9"/>
      <color theme="1"/>
      <name val="Calibri"/>
      <family val="2"/>
      <scheme val="minor"/>
    </font>
    <font>
      <b/>
      <i/>
      <sz val="12"/>
      <color theme="1"/>
      <name val="Calibri"/>
      <family val="2"/>
      <scheme val="minor"/>
    </font>
    <font>
      <u/>
      <sz val="11"/>
      <color theme="4"/>
      <name val="Calibri"/>
      <family val="2"/>
      <scheme val="minor"/>
    </font>
    <font>
      <sz val="11"/>
      <color theme="0"/>
      <name val="Calibri"/>
      <family val="2"/>
      <scheme val="minor"/>
    </font>
    <font>
      <sz val="11"/>
      <color rgb="FF000000"/>
      <name val="Calibri"/>
      <family val="2"/>
    </font>
    <font>
      <b/>
      <sz val="9"/>
      <color rgb="FFFF0000"/>
      <name val="Calibri"/>
      <family val="2"/>
      <scheme val="minor"/>
    </font>
    <font>
      <b/>
      <sz val="11"/>
      <color rgb="FFF8F8F8"/>
      <name val="Calibri"/>
      <family val="2"/>
    </font>
    <font>
      <sz val="11"/>
      <color rgb="FFF8F8F8"/>
      <name val="Calibri"/>
      <family val="2"/>
      <scheme val="minor"/>
    </font>
    <font>
      <u/>
      <sz val="11"/>
      <color theme="4" tint="-0.249977111117893"/>
      <name val="Calibri"/>
      <family val="2"/>
      <scheme val="minor"/>
    </font>
  </fonts>
  <fills count="3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C5D9F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5" tint="-0.249977111117893"/>
        <bgColor indexed="64"/>
      </patternFill>
    </fill>
    <fill>
      <patternFill patternType="solid">
        <fgColor rgb="FF8497B0"/>
        <bgColor rgb="FF000000"/>
      </patternFill>
    </fill>
    <fill>
      <patternFill patternType="solid">
        <fgColor rgb="FF9BC2E6"/>
        <bgColor rgb="FF000000"/>
      </patternFill>
    </fill>
    <fill>
      <patternFill patternType="solid">
        <fgColor rgb="FFD9E1F2"/>
        <bgColor rgb="FF000000"/>
      </patternFill>
    </fill>
    <fill>
      <patternFill patternType="solid">
        <fgColor rgb="FFACB9CA"/>
        <bgColor rgb="FF000000"/>
      </patternFill>
    </fill>
    <fill>
      <patternFill patternType="solid">
        <fgColor rgb="FFC5D9F1"/>
        <bgColor rgb="FF000000"/>
      </patternFill>
    </fill>
    <fill>
      <patternFill patternType="solid">
        <fgColor rgb="FF000000"/>
        <bgColor rgb="FF000000"/>
      </patternFill>
    </fill>
    <fill>
      <patternFill patternType="solid">
        <fgColor rgb="FFEDEDED"/>
        <bgColor rgb="FF000000"/>
      </patternFill>
    </fill>
    <fill>
      <patternFill patternType="solid">
        <fgColor rgb="FFD0CECE"/>
        <bgColor rgb="FF000000"/>
      </patternFill>
    </fill>
    <fill>
      <patternFill patternType="solid">
        <fgColor rgb="FFFFFFFF"/>
        <bgColor rgb="FF000000"/>
      </patternFill>
    </fill>
    <fill>
      <patternFill patternType="solid">
        <fgColor rgb="FFC4D79B"/>
        <bgColor indexed="64"/>
      </patternFill>
    </fill>
    <fill>
      <patternFill patternType="solid">
        <fgColor rgb="FFFFFF99"/>
        <bgColor rgb="FF000000"/>
      </patternFill>
    </fill>
    <fill>
      <patternFill patternType="solid">
        <fgColor theme="8"/>
        <bgColor indexed="64"/>
      </patternFill>
    </fill>
    <fill>
      <patternFill patternType="solid">
        <fgColor rgb="FFCCFF66"/>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6"/>
        <bgColor indexed="64"/>
      </patternFill>
    </fill>
    <fill>
      <patternFill patternType="solid">
        <fgColor theme="4" tint="0.79998168889431442"/>
        <bgColor rgb="FF000000"/>
      </patternFill>
    </fill>
    <fill>
      <patternFill patternType="solid">
        <fgColor theme="0" tint="-0.499984740745262"/>
        <bgColor rgb="FF000000"/>
      </patternFill>
    </fill>
    <fill>
      <patternFill patternType="solid">
        <fgColor theme="2"/>
        <bgColor rgb="FF000000"/>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165"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28" fillId="0" borderId="0" applyNumberFormat="0" applyFill="0" applyBorder="0" applyAlignment="0" applyProtection="0"/>
  </cellStyleXfs>
  <cellXfs count="303">
    <xf numFmtId="0" fontId="0" fillId="0" borderId="0" xfId="0"/>
    <xf numFmtId="0" fontId="0" fillId="0" borderId="1" xfId="0" applyBorder="1"/>
    <xf numFmtId="0" fontId="0" fillId="3" borderId="1" xfId="0" applyFill="1" applyBorder="1"/>
    <xf numFmtId="0" fontId="0" fillId="9" borderId="1" xfId="0" applyFill="1" applyBorder="1"/>
    <xf numFmtId="0" fontId="0" fillId="14" borderId="1" xfId="0" applyFill="1" applyBorder="1" applyProtection="1">
      <protection locked="0"/>
    </xf>
    <xf numFmtId="0" fontId="0" fillId="15" borderId="1" xfId="0" applyFill="1" applyBorder="1" applyAlignment="1" applyProtection="1">
      <alignment wrapText="1"/>
      <protection locked="0"/>
    </xf>
    <xf numFmtId="0" fontId="1" fillId="14" borderId="1" xfId="0" applyFont="1" applyFill="1" applyBorder="1" applyAlignment="1">
      <alignment vertical="center" wrapText="1"/>
    </xf>
    <xf numFmtId="0" fontId="1" fillId="0" borderId="1" xfId="0" applyFont="1" applyBorder="1" applyAlignment="1" applyProtection="1">
      <alignment wrapText="1"/>
      <protection locked="0"/>
    </xf>
    <xf numFmtId="0" fontId="0" fillId="0" borderId="1" xfId="0" applyBorder="1" applyProtection="1">
      <protection locked="0"/>
    </xf>
    <xf numFmtId="0" fontId="2" fillId="0" borderId="1" xfId="0" applyFont="1" applyBorder="1" applyAlignment="1" applyProtection="1">
      <alignment wrapText="1"/>
      <protection locked="0"/>
    </xf>
    <xf numFmtId="0" fontId="0" fillId="0" borderId="1" xfId="0" quotePrefix="1" applyBorder="1" applyProtection="1">
      <protection locked="0"/>
    </xf>
    <xf numFmtId="0" fontId="1" fillId="14" borderId="1" xfId="0" applyFont="1" applyFill="1" applyBorder="1" applyAlignment="1" applyProtection="1">
      <alignment vertical="center" wrapText="1"/>
      <protection locked="0"/>
    </xf>
    <xf numFmtId="166" fontId="0" fillId="14" borderId="1" xfId="0" applyNumberFormat="1" applyFill="1" applyBorder="1" applyProtection="1">
      <protection locked="0"/>
    </xf>
    <xf numFmtId="166" fontId="1" fillId="14" borderId="1" xfId="0" applyNumberFormat="1" applyFont="1" applyFill="1" applyBorder="1" applyAlignment="1" applyProtection="1">
      <alignment horizontal="right"/>
      <protection locked="0"/>
    </xf>
    <xf numFmtId="166" fontId="1" fillId="2" borderId="1" xfId="0" applyNumberFormat="1" applyFont="1" applyFill="1" applyBorder="1" applyAlignment="1" applyProtection="1">
      <alignment horizontal="right"/>
      <protection locked="0"/>
    </xf>
    <xf numFmtId="166" fontId="1" fillId="4" borderId="1" xfId="0" applyNumberFormat="1" applyFont="1" applyFill="1" applyBorder="1" applyAlignment="1" applyProtection="1">
      <alignment horizontal="right"/>
      <protection locked="0"/>
    </xf>
    <xf numFmtId="0" fontId="0" fillId="0" borderId="1" xfId="0" applyBorder="1" applyAlignment="1" applyProtection="1">
      <alignment wrapText="1"/>
      <protection locked="0"/>
    </xf>
    <xf numFmtId="0" fontId="0" fillId="0" borderId="0" xfId="0" applyProtection="1">
      <protection locked="0"/>
    </xf>
    <xf numFmtId="0" fontId="6" fillId="10" borderId="1" xfId="0" applyFont="1" applyFill="1" applyBorder="1" applyAlignment="1" applyProtection="1">
      <alignment horizontal="center" vertical="center"/>
      <protection locked="0"/>
    </xf>
    <xf numFmtId="0" fontId="13" fillId="6" borderId="1" xfId="0" applyFont="1" applyFill="1" applyBorder="1" applyAlignment="1" applyProtection="1">
      <alignment horizontal="center" vertical="center" wrapText="1"/>
      <protection locked="0"/>
    </xf>
    <xf numFmtId="0" fontId="0" fillId="3" borderId="1" xfId="0" applyFill="1" applyBorder="1" applyProtection="1">
      <protection locked="0"/>
    </xf>
    <xf numFmtId="0" fontId="1" fillId="2"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0" fillId="0" borderId="1" xfId="0" applyBorder="1" applyAlignment="1">
      <alignment horizontal="center" vertical="center"/>
    </xf>
    <xf numFmtId="0" fontId="14" fillId="0" borderId="1" xfId="0" applyFont="1" applyBorder="1" applyAlignment="1">
      <alignment vertical="center" wrapText="1"/>
    </xf>
    <xf numFmtId="0" fontId="14" fillId="25" borderId="1" xfId="0" applyFont="1" applyFill="1" applyBorder="1" applyAlignment="1">
      <alignment vertical="center" wrapText="1"/>
    </xf>
    <xf numFmtId="0" fontId="16" fillId="25" borderId="1" xfId="0" applyFont="1" applyFill="1" applyBorder="1" applyAlignment="1">
      <alignment vertical="center"/>
    </xf>
    <xf numFmtId="166" fontId="14" fillId="25" borderId="1" xfId="0" applyNumberFormat="1" applyFont="1" applyFill="1" applyBorder="1" applyAlignment="1">
      <alignment horizontal="right" vertical="center"/>
    </xf>
    <xf numFmtId="0" fontId="16" fillId="0" borderId="1" xfId="0" applyFont="1" applyBorder="1" applyAlignment="1">
      <alignment vertical="center"/>
    </xf>
    <xf numFmtId="0" fontId="16" fillId="26" borderId="2" xfId="0" applyFont="1" applyFill="1" applyBorder="1" applyAlignment="1">
      <alignment vertical="center"/>
    </xf>
    <xf numFmtId="0" fontId="16" fillId="26" borderId="4" xfId="0" applyFont="1" applyFill="1" applyBorder="1" applyAlignment="1">
      <alignment vertical="center"/>
    </xf>
    <xf numFmtId="0" fontId="0" fillId="0" borderId="0" xfId="0" applyAlignment="1">
      <alignment horizontal="left" vertical="top"/>
    </xf>
    <xf numFmtId="0" fontId="0" fillId="0" borderId="1" xfId="0" applyBorder="1" applyAlignment="1" applyProtection="1">
      <alignment horizontal="left" vertical="top" wrapText="1" indent="5"/>
      <protection locked="0"/>
    </xf>
    <xf numFmtId="0" fontId="2" fillId="0" borderId="1" xfId="0" applyFont="1" applyBorder="1" applyAlignment="1" applyProtection="1">
      <alignment horizontal="left" vertical="top" wrapText="1" indent="5"/>
      <protection locked="0"/>
    </xf>
    <xf numFmtId="0" fontId="16" fillId="0" borderId="1" xfId="0" applyFont="1" applyBorder="1" applyAlignment="1">
      <alignment horizontal="right" vertical="center"/>
    </xf>
    <xf numFmtId="0" fontId="23" fillId="0" borderId="1" xfId="0" applyFont="1" applyBorder="1" applyAlignment="1" applyProtection="1">
      <alignment wrapText="1"/>
      <protection locked="0"/>
    </xf>
    <xf numFmtId="0" fontId="23" fillId="0" borderId="1" xfId="0" applyFont="1" applyBorder="1" applyAlignment="1" applyProtection="1">
      <alignment vertical="center" wrapText="1"/>
      <protection locked="0"/>
    </xf>
    <xf numFmtId="0" fontId="23" fillId="14" borderId="1" xfId="0" applyFont="1" applyFill="1" applyBorder="1" applyAlignment="1" applyProtection="1">
      <alignment vertical="center" wrapText="1"/>
      <protection locked="0"/>
    </xf>
    <xf numFmtId="0" fontId="1" fillId="0" borderId="0" xfId="0" applyFont="1"/>
    <xf numFmtId="0" fontId="1" fillId="5" borderId="16" xfId="0" applyFont="1" applyFill="1" applyBorder="1" applyAlignment="1">
      <alignment horizontal="left"/>
    </xf>
    <xf numFmtId="0" fontId="1" fillId="8" borderId="10" xfId="0" applyFont="1" applyFill="1" applyBorder="1" applyAlignment="1">
      <alignment horizontal="left" vertical="center"/>
    </xf>
    <xf numFmtId="49" fontId="1" fillId="8" borderId="10" xfId="0" applyNumberFormat="1" applyFont="1" applyFill="1" applyBorder="1" applyAlignment="1">
      <alignment horizontal="left" vertical="center"/>
    </xf>
    <xf numFmtId="0" fontId="0" fillId="0" borderId="0" xfId="0" applyAlignment="1">
      <alignment horizontal="center" vertic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16" fillId="0" borderId="1" xfId="0" applyFont="1" applyBorder="1" applyAlignment="1">
      <alignment horizontal="left" vertical="center" wrapText="1" indent="5"/>
    </xf>
    <xf numFmtId="0" fontId="20" fillId="0" borderId="1" xfId="0" applyFont="1" applyBorder="1" applyAlignment="1">
      <alignment horizontal="left" vertical="center" wrapText="1" indent="5"/>
    </xf>
    <xf numFmtId="0" fontId="25" fillId="0" borderId="1" xfId="0" applyFont="1" applyBorder="1" applyAlignment="1">
      <alignment vertical="center" wrapText="1"/>
    </xf>
    <xf numFmtId="0" fontId="16" fillId="0" borderId="1" xfId="0" applyFont="1" applyBorder="1" applyAlignment="1">
      <alignment vertical="center" wrapText="1"/>
    </xf>
    <xf numFmtId="0" fontId="25" fillId="25" borderId="1" xfId="0" applyFont="1" applyFill="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vertical="center"/>
    </xf>
    <xf numFmtId="0" fontId="23" fillId="30" borderId="25" xfId="4" applyFont="1" applyFill="1" applyBorder="1" applyAlignment="1" applyProtection="1">
      <alignment horizontal="center" vertical="center"/>
    </xf>
    <xf numFmtId="0" fontId="14" fillId="0" borderId="1" xfId="0" applyFont="1" applyBorder="1" applyAlignment="1">
      <alignment vertical="center"/>
    </xf>
    <xf numFmtId="0" fontId="17" fillId="18" borderId="1" xfId="0" applyFont="1" applyFill="1" applyBorder="1" applyAlignment="1">
      <alignment horizontal="center" vertical="center"/>
    </xf>
    <xf numFmtId="0" fontId="14" fillId="22" borderId="1" xfId="0" applyFont="1" applyFill="1" applyBorder="1" applyAlignment="1">
      <alignment horizontal="center" vertical="center"/>
    </xf>
    <xf numFmtId="0" fontId="0" fillId="0" borderId="1" xfId="0" applyBorder="1" applyAlignment="1">
      <alignment vertical="center"/>
    </xf>
    <xf numFmtId="167" fontId="0" fillId="0" borderId="0" xfId="0" applyNumberFormat="1"/>
    <xf numFmtId="0" fontId="0" fillId="0" borderId="0" xfId="0" applyAlignment="1">
      <alignment vertical="center"/>
    </xf>
    <xf numFmtId="0" fontId="23" fillId="31" borderId="25" xfId="4" applyFont="1" applyFill="1" applyBorder="1" applyAlignment="1" applyProtection="1">
      <alignment horizontal="center" vertical="center" wrapText="1"/>
    </xf>
    <xf numFmtId="0" fontId="0" fillId="0" borderId="0" xfId="0" applyAlignment="1">
      <alignment horizontal="center"/>
    </xf>
    <xf numFmtId="0" fontId="26" fillId="0" borderId="0" xfId="0" applyFont="1" applyAlignment="1">
      <alignment horizontal="center" vertical="center"/>
    </xf>
    <xf numFmtId="0" fontId="0" fillId="0" borderId="24"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23" fillId="33" borderId="1" xfId="4" applyFont="1" applyFill="1" applyBorder="1" applyAlignment="1" applyProtection="1">
      <alignment horizontal="center" vertical="center" textRotation="90" wrapText="1"/>
    </xf>
    <xf numFmtId="0" fontId="23" fillId="29" borderId="1" xfId="4" applyFont="1" applyFill="1" applyBorder="1" applyAlignment="1" applyProtection="1">
      <alignment horizontal="center" vertical="center" textRotation="90" wrapText="1"/>
    </xf>
    <xf numFmtId="0" fontId="23" fillId="29" borderId="24" xfId="4" applyFont="1" applyFill="1" applyBorder="1" applyAlignment="1" applyProtection="1">
      <alignment horizontal="center" vertical="center" textRotation="90" wrapText="1"/>
    </xf>
    <xf numFmtId="0" fontId="23" fillId="29" borderId="5" xfId="4" applyFont="1" applyFill="1" applyBorder="1" applyAlignment="1" applyProtection="1">
      <alignment horizontal="center" vertical="center" textRotation="90" wrapText="1"/>
    </xf>
    <xf numFmtId="0" fontId="32" fillId="30" borderId="25" xfId="4" applyFont="1" applyFill="1" applyBorder="1" applyAlignment="1" applyProtection="1">
      <alignment horizontal="center" vertical="center"/>
    </xf>
    <xf numFmtId="49" fontId="1" fillId="4" borderId="8" xfId="0" applyNumberFormat="1" applyFont="1" applyFill="1" applyBorder="1" applyAlignment="1">
      <alignment horizontal="center" wrapText="1"/>
    </xf>
    <xf numFmtId="0" fontId="1" fillId="31" borderId="18" xfId="0" applyFont="1" applyFill="1" applyBorder="1" applyAlignment="1">
      <alignment horizontal="right" vertical="center"/>
    </xf>
    <xf numFmtId="0" fontId="1" fillId="31" borderId="1" xfId="0" applyFont="1" applyFill="1" applyBorder="1" applyAlignment="1">
      <alignment horizontal="right" vertical="center"/>
    </xf>
    <xf numFmtId="167" fontId="1" fillId="31" borderId="17" xfId="0" applyNumberFormat="1" applyFont="1" applyFill="1" applyBorder="1" applyAlignment="1">
      <alignment horizontal="center" wrapText="1"/>
    </xf>
    <xf numFmtId="0" fontId="9" fillId="0" borderId="1" xfId="0" applyFont="1" applyBorder="1"/>
    <xf numFmtId="167" fontId="1" fillId="7" borderId="8" xfId="0" applyNumberFormat="1" applyFont="1" applyFill="1" applyBorder="1" applyAlignment="1">
      <alignment horizontal="center" wrapText="1"/>
    </xf>
    <xf numFmtId="0" fontId="28" fillId="0" borderId="0" xfId="4" applyAlignment="1" applyProtection="1">
      <alignment horizontal="center" vertical="center" wrapText="1"/>
    </xf>
    <xf numFmtId="0" fontId="0" fillId="0" borderId="28" xfId="0" applyBorder="1" applyAlignment="1">
      <alignment horizontal="center" vertical="center"/>
    </xf>
    <xf numFmtId="0" fontId="0" fillId="0" borderId="10" xfId="0" applyBorder="1" applyAlignment="1">
      <alignment horizontal="center" vertical="center"/>
    </xf>
    <xf numFmtId="0" fontId="0" fillId="6" borderId="0" xfId="0" applyFill="1"/>
    <xf numFmtId="0" fontId="5" fillId="6" borderId="0" xfId="0" applyFont="1" applyFill="1" applyAlignment="1">
      <alignment horizontal="left" vertical="center" indent="16"/>
    </xf>
    <xf numFmtId="0" fontId="4" fillId="6" borderId="0" xfId="0" applyFont="1" applyFill="1" applyAlignment="1">
      <alignment horizontal="left" vertical="center" indent="16"/>
    </xf>
    <xf numFmtId="0" fontId="29" fillId="6" borderId="0" xfId="0" applyFont="1" applyFill="1" applyAlignment="1">
      <alignment horizontal="left" vertical="center" indent="16"/>
    </xf>
    <xf numFmtId="0" fontId="3" fillId="0" borderId="0" xfId="0" applyFont="1" applyAlignment="1">
      <alignment horizontal="center"/>
    </xf>
    <xf numFmtId="0" fontId="27" fillId="0" borderId="0" xfId="0" applyFont="1" applyAlignment="1">
      <alignment horizontal="center" vertical="center"/>
    </xf>
    <xf numFmtId="0" fontId="0" fillId="0" borderId="0" xfId="0" applyAlignment="1">
      <alignment wrapText="1"/>
    </xf>
    <xf numFmtId="0" fontId="16" fillId="0" borderId="1" xfId="0" applyFont="1" applyBorder="1"/>
    <xf numFmtId="0" fontId="16" fillId="0" borderId="1" xfId="0" applyFont="1" applyBorder="1" applyAlignment="1">
      <alignment horizontal="center" vertical="center"/>
    </xf>
    <xf numFmtId="0" fontId="0" fillId="0" borderId="1" xfId="0" applyBorder="1" applyAlignment="1" applyProtection="1">
      <alignment horizontal="center" vertical="center"/>
      <protection locked="0"/>
    </xf>
    <xf numFmtId="0" fontId="16" fillId="36" borderId="1" xfId="0" applyFont="1" applyFill="1" applyBorder="1" applyAlignment="1">
      <alignment vertical="center"/>
    </xf>
    <xf numFmtId="166" fontId="14" fillId="36" borderId="1" xfId="0" applyNumberFormat="1" applyFont="1" applyFill="1" applyBorder="1" applyAlignment="1">
      <alignment horizontal="right" vertical="center"/>
    </xf>
    <xf numFmtId="166" fontId="17" fillId="36" borderId="1" xfId="0" applyNumberFormat="1" applyFont="1" applyFill="1" applyBorder="1" applyAlignment="1">
      <alignment vertical="center"/>
    </xf>
    <xf numFmtId="166" fontId="1" fillId="31" borderId="15" xfId="3" applyNumberFormat="1" applyFont="1" applyFill="1" applyBorder="1" applyAlignment="1" applyProtection="1">
      <alignment horizontal="right" vertical="center"/>
    </xf>
    <xf numFmtId="166" fontId="1" fillId="31" borderId="5" xfId="3" applyNumberFormat="1" applyFont="1" applyFill="1" applyBorder="1" applyAlignment="1" applyProtection="1">
      <alignment horizontal="right" vertical="center"/>
    </xf>
    <xf numFmtId="166" fontId="1" fillId="31" borderId="2" xfId="3" applyNumberFormat="1" applyFont="1" applyFill="1" applyBorder="1" applyAlignment="1" applyProtection="1">
      <alignment horizontal="right" vertical="center"/>
    </xf>
    <xf numFmtId="0" fontId="1" fillId="8" borderId="10" xfId="0" applyFont="1" applyFill="1" applyBorder="1"/>
    <xf numFmtId="0" fontId="1" fillId="31" borderId="10" xfId="0" applyFont="1" applyFill="1" applyBorder="1" applyAlignment="1">
      <alignment horizontal="right"/>
    </xf>
    <xf numFmtId="0" fontId="0" fillId="0" borderId="21" xfId="0" applyBorder="1"/>
    <xf numFmtId="49" fontId="1" fillId="8" borderId="10" xfId="0" applyNumberFormat="1" applyFont="1" applyFill="1" applyBorder="1"/>
    <xf numFmtId="4" fontId="11" fillId="5" borderId="1" xfId="0" applyNumberFormat="1" applyFont="1" applyFill="1" applyBorder="1" applyAlignment="1">
      <alignment vertical="center"/>
    </xf>
    <xf numFmtId="0" fontId="1" fillId="31" borderId="29" xfId="0" applyFont="1" applyFill="1" applyBorder="1" applyAlignment="1">
      <alignment horizontal="center" vertical="center"/>
    </xf>
    <xf numFmtId="0" fontId="0" fillId="27" borderId="24" xfId="0" applyFill="1" applyBorder="1"/>
    <xf numFmtId="0" fontId="0" fillId="13" borderId="24" xfId="0" applyFill="1" applyBorder="1" applyProtection="1">
      <protection locked="0"/>
    </xf>
    <xf numFmtId="9" fontId="0" fillId="13" borderId="24" xfId="0" applyNumberFormat="1" applyFill="1" applyBorder="1" applyProtection="1">
      <protection locked="0"/>
    </xf>
    <xf numFmtId="0" fontId="2" fillId="8" borderId="29" xfId="0" applyFont="1" applyFill="1" applyBorder="1" applyAlignment="1">
      <alignment horizontal="center"/>
    </xf>
    <xf numFmtId="0" fontId="2" fillId="8" borderId="30" xfId="0" applyFont="1" applyFill="1" applyBorder="1" applyAlignment="1">
      <alignment horizontal="center"/>
    </xf>
    <xf numFmtId="0" fontId="2" fillId="8" borderId="31" xfId="0" applyFont="1" applyFill="1" applyBorder="1" applyAlignment="1">
      <alignment horizontal="center"/>
    </xf>
    <xf numFmtId="0" fontId="0" fillId="27" borderId="24" xfId="0" applyFill="1" applyBorder="1" applyAlignment="1">
      <alignment horizontal="center"/>
    </xf>
    <xf numFmtId="0" fontId="25" fillId="21" borderId="1" xfId="0" applyFont="1" applyFill="1" applyBorder="1" applyAlignment="1">
      <alignment horizontal="center" vertical="center"/>
    </xf>
    <xf numFmtId="1" fontId="23" fillId="30" borderId="25" xfId="4" applyNumberFormat="1" applyFont="1" applyFill="1" applyBorder="1" applyAlignment="1" applyProtection="1">
      <alignment horizontal="center" vertical="center"/>
    </xf>
    <xf numFmtId="1" fontId="25" fillId="21" borderId="1" xfId="0" applyNumberFormat="1" applyFont="1" applyFill="1" applyBorder="1" applyAlignment="1">
      <alignment horizontal="center" vertical="center" wrapText="1"/>
    </xf>
    <xf numFmtId="1" fontId="16" fillId="25" borderId="1" xfId="0" applyNumberFormat="1" applyFont="1" applyFill="1" applyBorder="1" applyAlignment="1">
      <alignment vertical="center"/>
    </xf>
    <xf numFmtId="1" fontId="16" fillId="36" borderId="1" xfId="0" applyNumberFormat="1" applyFont="1" applyFill="1" applyBorder="1" applyAlignment="1">
      <alignment vertical="center"/>
    </xf>
    <xf numFmtId="1" fontId="0" fillId="3" borderId="1" xfId="0" applyNumberFormat="1" applyFill="1" applyBorder="1"/>
    <xf numFmtId="1" fontId="14" fillId="22" borderId="1" xfId="0" applyNumberFormat="1" applyFont="1" applyFill="1" applyBorder="1" applyAlignment="1">
      <alignment horizontal="center" vertical="center" wrapText="1"/>
    </xf>
    <xf numFmtId="1" fontId="16" fillId="36" borderId="1" xfId="0" applyNumberFormat="1" applyFont="1" applyFill="1" applyBorder="1" applyAlignment="1">
      <alignment horizontal="right" vertical="center"/>
    </xf>
    <xf numFmtId="1" fontId="14" fillId="25" borderId="1" xfId="0" applyNumberFormat="1" applyFont="1" applyFill="1" applyBorder="1" applyAlignment="1">
      <alignment horizontal="right" vertical="center"/>
    </xf>
    <xf numFmtId="1" fontId="16" fillId="25" borderId="1" xfId="0" applyNumberFormat="1" applyFont="1" applyFill="1" applyBorder="1" applyAlignment="1">
      <alignment horizontal="right" vertical="center"/>
    </xf>
    <xf numFmtId="0" fontId="36" fillId="11" borderId="6" xfId="0" applyFont="1" applyFill="1" applyBorder="1" applyAlignment="1">
      <alignment horizontal="center" vertical="center" wrapText="1"/>
    </xf>
    <xf numFmtId="0" fontId="36" fillId="11" borderId="7" xfId="0" applyFont="1" applyFill="1" applyBorder="1" applyAlignment="1">
      <alignment horizontal="center" vertical="center" wrapText="1"/>
    </xf>
    <xf numFmtId="0" fontId="36" fillId="11" borderId="8" xfId="0" applyFont="1" applyFill="1" applyBorder="1" applyAlignment="1">
      <alignment horizontal="center" vertical="center" wrapText="1"/>
    </xf>
    <xf numFmtId="0" fontId="36" fillId="11" borderId="9" xfId="0" applyFont="1" applyFill="1" applyBorder="1" applyAlignment="1">
      <alignment horizontal="center" vertical="center" wrapText="1"/>
    </xf>
    <xf numFmtId="0" fontId="0" fillId="0" borderId="0" xfId="0" applyAlignment="1">
      <alignment horizontal="center" vertical="center" wrapText="1"/>
    </xf>
    <xf numFmtId="0" fontId="0" fillId="0" borderId="10" xfId="0" applyBorder="1" applyProtection="1">
      <protection locked="0"/>
    </xf>
    <xf numFmtId="14" fontId="0" fillId="0" borderId="1" xfId="0" applyNumberFormat="1" applyBorder="1" applyProtection="1">
      <protection locked="0"/>
    </xf>
    <xf numFmtId="167" fontId="0" fillId="3" borderId="1" xfId="1" applyNumberFormat="1" applyFont="1" applyFill="1" applyBorder="1" applyProtection="1"/>
    <xf numFmtId="0" fontId="0" fillId="0" borderId="11" xfId="0" applyBorder="1" applyProtection="1">
      <protection locked="0"/>
    </xf>
    <xf numFmtId="0" fontId="0" fillId="0" borderId="12" xfId="0" quotePrefix="1" applyBorder="1" applyProtection="1">
      <protection locked="0"/>
    </xf>
    <xf numFmtId="0" fontId="0" fillId="3" borderId="12" xfId="0" applyFill="1" applyBorder="1" applyProtection="1">
      <protection locked="0"/>
    </xf>
    <xf numFmtId="14" fontId="0" fillId="0" borderId="12" xfId="0" applyNumberFormat="1" applyBorder="1" applyProtection="1">
      <protection locked="0"/>
    </xf>
    <xf numFmtId="167" fontId="0" fillId="3" borderId="12" xfId="1" applyNumberFormat="1" applyFont="1" applyFill="1" applyBorder="1" applyProtection="1"/>
    <xf numFmtId="0" fontId="0" fillId="0" borderId="13" xfId="0" applyBorder="1" applyProtection="1">
      <protection locked="0"/>
    </xf>
    <xf numFmtId="0" fontId="18" fillId="20" borderId="1" xfId="0" applyFont="1" applyFill="1" applyBorder="1" applyAlignment="1" applyProtection="1">
      <alignment horizontal="center" vertical="center" wrapText="1"/>
      <protection locked="0"/>
    </xf>
    <xf numFmtId="2" fontId="0" fillId="0" borderId="0" xfId="0" applyNumberFormat="1"/>
    <xf numFmtId="0" fontId="0" fillId="0" borderId="0" xfId="0" applyAlignment="1">
      <alignment vertical="center" wrapText="1"/>
    </xf>
    <xf numFmtId="0" fontId="0" fillId="0" borderId="0" xfId="0" applyAlignment="1">
      <alignment horizontal="left" vertical="center" wrapText="1"/>
    </xf>
    <xf numFmtId="2" fontId="36" fillId="11" borderId="7" xfId="0" applyNumberFormat="1" applyFont="1" applyFill="1" applyBorder="1" applyAlignment="1">
      <alignment horizontal="center" vertical="center" wrapText="1"/>
    </xf>
    <xf numFmtId="2" fontId="0" fillId="0" borderId="1" xfId="0" applyNumberFormat="1" applyBorder="1" applyProtection="1">
      <protection locked="0"/>
    </xf>
    <xf numFmtId="2" fontId="0" fillId="0" borderId="12" xfId="0" applyNumberFormat="1" applyBorder="1" applyProtection="1">
      <protection locked="0"/>
    </xf>
    <xf numFmtId="10" fontId="36" fillId="11" borderId="7" xfId="0" applyNumberFormat="1" applyFont="1" applyFill="1" applyBorder="1" applyAlignment="1">
      <alignment horizontal="center" vertical="center" wrapText="1"/>
    </xf>
    <xf numFmtId="10" fontId="0" fillId="0" borderId="1" xfId="2" applyNumberFormat="1" applyFont="1" applyBorder="1" applyAlignment="1" applyProtection="1">
      <alignment horizontal="center"/>
      <protection locked="0"/>
    </xf>
    <xf numFmtId="10" fontId="0" fillId="0" borderId="1" xfId="0" applyNumberFormat="1" applyBorder="1" applyAlignment="1" applyProtection="1">
      <alignment horizontal="center"/>
      <protection locked="0"/>
    </xf>
    <xf numFmtId="10" fontId="0" fillId="3" borderId="1" xfId="2" applyNumberFormat="1" applyFont="1" applyFill="1" applyBorder="1" applyAlignment="1" applyProtection="1">
      <alignment horizontal="center"/>
      <protection locked="0"/>
    </xf>
    <xf numFmtId="10" fontId="0" fillId="0" borderId="12" xfId="2" applyNumberFormat="1" applyFont="1" applyBorder="1" applyAlignment="1" applyProtection="1">
      <alignment horizontal="center"/>
      <protection locked="0"/>
    </xf>
    <xf numFmtId="10" fontId="0" fillId="3" borderId="12" xfId="2" applyNumberFormat="1" applyFont="1" applyFill="1" applyBorder="1" applyAlignment="1" applyProtection="1">
      <alignment horizontal="center"/>
      <protection locked="0"/>
    </xf>
    <xf numFmtId="10" fontId="0" fillId="0" borderId="0" xfId="0" applyNumberFormat="1"/>
    <xf numFmtId="10" fontId="35" fillId="31" borderId="1" xfId="2" applyNumberFormat="1" applyFont="1" applyFill="1" applyBorder="1" applyAlignment="1" applyProtection="1">
      <alignment horizontal="center" vertical="center"/>
    </xf>
    <xf numFmtId="168" fontId="11" fillId="5" borderId="1" xfId="3" applyNumberFormat="1" applyFont="1" applyFill="1" applyBorder="1" applyAlignment="1" applyProtection="1">
      <alignment horizontal="right"/>
    </xf>
    <xf numFmtId="168" fontId="1" fillId="31" borderId="2" xfId="3" applyNumberFormat="1" applyFont="1" applyFill="1" applyBorder="1" applyAlignment="1" applyProtection="1">
      <alignment horizontal="right"/>
    </xf>
    <xf numFmtId="168" fontId="1" fillId="31" borderId="5" xfId="3" applyNumberFormat="1" applyFont="1" applyFill="1" applyBorder="1" applyAlignment="1" applyProtection="1">
      <alignment horizontal="right" vertical="center"/>
    </xf>
    <xf numFmtId="168" fontId="1" fillId="31" borderId="15" xfId="3" applyNumberFormat="1" applyFont="1" applyFill="1" applyBorder="1" applyAlignment="1" applyProtection="1">
      <alignment horizontal="right" vertical="center"/>
    </xf>
    <xf numFmtId="168" fontId="11" fillId="27" borderId="1" xfId="3" applyNumberFormat="1" applyFont="1" applyFill="1" applyBorder="1" applyAlignment="1" applyProtection="1">
      <alignment horizontal="right"/>
    </xf>
    <xf numFmtId="168" fontId="25" fillId="21" borderId="1" xfId="0" applyNumberFormat="1" applyFont="1" applyFill="1" applyBorder="1" applyAlignment="1">
      <alignment horizontal="right" vertical="center"/>
    </xf>
    <xf numFmtId="168" fontId="25" fillId="25" borderId="1" xfId="0" applyNumberFormat="1" applyFont="1" applyFill="1" applyBorder="1" applyAlignment="1">
      <alignment horizontal="right" vertical="center"/>
    </xf>
    <xf numFmtId="168" fontId="25" fillId="36" borderId="1" xfId="0" applyNumberFormat="1" applyFont="1" applyFill="1" applyBorder="1" applyAlignment="1">
      <alignment horizontal="right" vertical="center"/>
    </xf>
    <xf numFmtId="168" fontId="14" fillId="36" borderId="1" xfId="0" applyNumberFormat="1" applyFont="1" applyFill="1" applyBorder="1" applyAlignment="1">
      <alignment horizontal="right" vertical="center"/>
    </xf>
    <xf numFmtId="168" fontId="14" fillId="25" borderId="1" xfId="0" applyNumberFormat="1" applyFont="1" applyFill="1" applyBorder="1" applyAlignment="1">
      <alignment horizontal="right" vertical="center"/>
    </xf>
    <xf numFmtId="168" fontId="14" fillId="22" borderId="1" xfId="0" applyNumberFormat="1" applyFont="1" applyFill="1" applyBorder="1" applyAlignment="1">
      <alignment horizontal="right" vertical="center"/>
    </xf>
    <xf numFmtId="168" fontId="17" fillId="18" borderId="1" xfId="0" applyNumberFormat="1" applyFont="1" applyFill="1" applyBorder="1" applyAlignment="1">
      <alignment vertical="center"/>
    </xf>
    <xf numFmtId="168" fontId="17" fillId="36" borderId="1" xfId="0" applyNumberFormat="1" applyFont="1" applyFill="1" applyBorder="1" applyAlignment="1">
      <alignment vertical="center"/>
    </xf>
    <xf numFmtId="168" fontId="17" fillId="36" borderId="1" xfId="0" applyNumberFormat="1" applyFont="1" applyFill="1" applyBorder="1" applyAlignment="1">
      <alignment horizontal="right" vertical="center"/>
    </xf>
    <xf numFmtId="168" fontId="17" fillId="35" borderId="1" xfId="0" applyNumberFormat="1" applyFont="1" applyFill="1" applyBorder="1" applyAlignment="1">
      <alignment vertical="center"/>
    </xf>
    <xf numFmtId="2" fontId="16" fillId="36" borderId="1" xfId="0" applyNumberFormat="1" applyFont="1" applyFill="1" applyBorder="1" applyAlignment="1">
      <alignment vertical="center"/>
    </xf>
    <xf numFmtId="0" fontId="28" fillId="0" borderId="0" xfId="4" applyAlignment="1">
      <alignment horizontal="center" vertical="center" wrapText="1"/>
    </xf>
    <xf numFmtId="4" fontId="11" fillId="27" borderId="1" xfId="0" applyNumberFormat="1" applyFont="1" applyFill="1" applyBorder="1" applyAlignment="1">
      <alignment vertical="center"/>
    </xf>
    <xf numFmtId="0" fontId="1" fillId="5" borderId="16" xfId="0" applyFont="1" applyFill="1" applyBorder="1" applyAlignment="1">
      <alignment vertical="center"/>
    </xf>
    <xf numFmtId="49" fontId="1" fillId="4" borderId="8" xfId="0" applyNumberFormat="1" applyFont="1" applyFill="1" applyBorder="1" applyAlignment="1">
      <alignment horizontal="center" vertical="center" wrapText="1"/>
    </xf>
    <xf numFmtId="167" fontId="1" fillId="31" borderId="17" xfId="0" applyNumberFormat="1" applyFont="1" applyFill="1" applyBorder="1" applyAlignment="1">
      <alignment horizontal="center" vertical="center" wrapText="1"/>
    </xf>
    <xf numFmtId="0" fontId="1" fillId="31" borderId="1" xfId="0" applyFont="1" applyFill="1" applyBorder="1" applyAlignment="1">
      <alignment horizontal="center" vertical="center"/>
    </xf>
    <xf numFmtId="167" fontId="1" fillId="7" borderId="8" xfId="0" applyNumberFormat="1" applyFont="1" applyFill="1" applyBorder="1" applyAlignment="1">
      <alignment horizontal="center" vertical="center" wrapText="1"/>
    </xf>
    <xf numFmtId="0" fontId="0" fillId="0" borderId="0" xfId="0" applyAlignment="1" applyProtection="1">
      <alignment vertical="center"/>
      <protection locked="0"/>
    </xf>
    <xf numFmtId="169" fontId="1" fillId="31" borderId="30" xfId="0" applyNumberFormat="1" applyFont="1" applyFill="1" applyBorder="1" applyAlignment="1">
      <alignment horizontal="center" vertical="center"/>
    </xf>
    <xf numFmtId="169" fontId="0" fillId="0" borderId="24" xfId="0" applyNumberFormat="1" applyBorder="1" applyAlignment="1">
      <alignment horizontal="center" vertical="center"/>
    </xf>
    <xf numFmtId="169" fontId="0" fillId="0" borderId="1" xfId="0" applyNumberFormat="1" applyBorder="1" applyAlignment="1">
      <alignment horizontal="center" vertical="center"/>
    </xf>
    <xf numFmtId="0" fontId="33" fillId="0" borderId="1" xfId="0" applyFont="1" applyBorder="1" applyAlignment="1">
      <alignment vertical="center"/>
    </xf>
    <xf numFmtId="0" fontId="1" fillId="0" borderId="1" xfId="0" applyFont="1" applyBorder="1"/>
    <xf numFmtId="0" fontId="26" fillId="0" borderId="26" xfId="0" applyFont="1" applyBorder="1" applyAlignment="1">
      <alignment vertical="center" wrapText="1"/>
    </xf>
    <xf numFmtId="0" fontId="26" fillId="0" borderId="27" xfId="0" applyFont="1" applyBorder="1" applyAlignment="1">
      <alignment vertical="center" wrapText="1"/>
    </xf>
    <xf numFmtId="0" fontId="14" fillId="0" borderId="1" xfId="0" applyFont="1" applyBorder="1"/>
    <xf numFmtId="1" fontId="14" fillId="0" borderId="1" xfId="0" applyNumberFormat="1" applyFont="1" applyBorder="1"/>
    <xf numFmtId="1" fontId="16" fillId="0" borderId="1" xfId="0" applyNumberFormat="1" applyFont="1" applyBorder="1" applyAlignment="1">
      <alignment vertical="center"/>
    </xf>
    <xf numFmtId="168" fontId="39" fillId="0" borderId="1" xfId="0" applyNumberFormat="1" applyFont="1" applyBorder="1" applyAlignment="1">
      <alignment horizontal="right" vertical="center"/>
    </xf>
    <xf numFmtId="1" fontId="16" fillId="0" borderId="1" xfId="0" applyNumberFormat="1" applyFont="1" applyBorder="1" applyAlignment="1">
      <alignment horizontal="right" vertical="center"/>
    </xf>
    <xf numFmtId="168" fontId="17" fillId="0" borderId="1" xfId="0" applyNumberFormat="1" applyFont="1" applyBorder="1" applyAlignment="1">
      <alignment horizontal="right" vertical="center"/>
    </xf>
    <xf numFmtId="0" fontId="24" fillId="0" borderId="1" xfId="0" applyFont="1" applyBorder="1" applyAlignment="1">
      <alignment vertical="center"/>
    </xf>
    <xf numFmtId="168" fontId="14" fillId="0" borderId="1" xfId="0" applyNumberFormat="1" applyFont="1" applyBorder="1" applyAlignment="1">
      <alignment horizontal="right" vertical="center"/>
    </xf>
    <xf numFmtId="0" fontId="39" fillId="0" borderId="1" xfId="0" applyFont="1" applyBorder="1" applyAlignment="1">
      <alignment vertical="center"/>
    </xf>
    <xf numFmtId="0" fontId="16" fillId="26" borderId="1" xfId="0" applyFont="1" applyFill="1" applyBorder="1" applyAlignment="1">
      <alignment vertical="center"/>
    </xf>
    <xf numFmtId="1" fontId="16" fillId="26" borderId="1" xfId="0" applyNumberFormat="1" applyFont="1" applyFill="1" applyBorder="1" applyAlignment="1">
      <alignment vertical="center"/>
    </xf>
    <xf numFmtId="0" fontId="39" fillId="23" borderId="1" xfId="0" applyFont="1" applyFill="1" applyBorder="1" applyAlignment="1">
      <alignment horizontal="center" vertical="center"/>
    </xf>
    <xf numFmtId="1" fontId="39" fillId="23" borderId="1" xfId="0" applyNumberFormat="1" applyFont="1" applyFill="1" applyBorder="1" applyAlignment="1">
      <alignment vertical="center"/>
    </xf>
    <xf numFmtId="0" fontId="39" fillId="23" borderId="1" xfId="0" applyFont="1" applyFill="1" applyBorder="1" applyAlignment="1">
      <alignment horizontal="right" vertical="center"/>
    </xf>
    <xf numFmtId="0" fontId="16" fillId="23" borderId="1" xfId="0" applyFont="1" applyFill="1" applyBorder="1" applyAlignment="1">
      <alignment vertical="center"/>
    </xf>
    <xf numFmtId="0" fontId="17" fillId="23" borderId="1" xfId="0" applyFont="1" applyFill="1" applyBorder="1" applyAlignment="1">
      <alignment vertical="center"/>
    </xf>
    <xf numFmtId="0" fontId="39" fillId="23" borderId="1" xfId="0" applyFont="1" applyFill="1" applyBorder="1" applyAlignment="1">
      <alignment vertical="center"/>
    </xf>
    <xf numFmtId="0" fontId="39" fillId="0" borderId="1" xfId="0" applyFont="1" applyBorder="1"/>
    <xf numFmtId="1" fontId="39" fillId="0" borderId="1" xfId="0" applyNumberFormat="1" applyFont="1" applyBorder="1"/>
    <xf numFmtId="170" fontId="16" fillId="28" borderId="1" xfId="0" applyNumberFormat="1" applyFont="1" applyFill="1" applyBorder="1" applyAlignment="1" applyProtection="1">
      <alignment vertical="center"/>
      <protection locked="0"/>
    </xf>
    <xf numFmtId="170" fontId="16" fillId="25" borderId="1" xfId="0" applyNumberFormat="1" applyFont="1" applyFill="1" applyBorder="1" applyAlignment="1">
      <alignment vertical="center"/>
    </xf>
    <xf numFmtId="170" fontId="16" fillId="36" borderId="1" xfId="0" applyNumberFormat="1" applyFont="1" applyFill="1" applyBorder="1" applyAlignment="1">
      <alignment vertical="center"/>
    </xf>
    <xf numFmtId="170" fontId="14" fillId="25" borderId="1" xfId="0" applyNumberFormat="1" applyFont="1" applyFill="1" applyBorder="1" applyAlignment="1">
      <alignment vertical="center"/>
    </xf>
    <xf numFmtId="170" fontId="16" fillId="0" borderId="1" xfId="0" applyNumberFormat="1" applyFont="1" applyBorder="1" applyAlignment="1">
      <alignment vertical="center"/>
    </xf>
    <xf numFmtId="170" fontId="16" fillId="36" borderId="1" xfId="0" applyNumberFormat="1" applyFont="1" applyFill="1" applyBorder="1" applyAlignment="1">
      <alignment horizontal="right" vertical="center"/>
    </xf>
    <xf numFmtId="170" fontId="14" fillId="25" borderId="1" xfId="0" applyNumberFormat="1" applyFont="1" applyFill="1" applyBorder="1" applyAlignment="1">
      <alignment horizontal="right" vertical="center"/>
    </xf>
    <xf numFmtId="170" fontId="16" fillId="0" borderId="1" xfId="0" applyNumberFormat="1" applyFont="1" applyBorder="1" applyAlignment="1">
      <alignment horizontal="right" vertical="center"/>
    </xf>
    <xf numFmtId="170" fontId="16" fillId="25" borderId="1" xfId="0" applyNumberFormat="1" applyFont="1" applyFill="1" applyBorder="1" applyAlignment="1">
      <alignment horizontal="right" vertical="center"/>
    </xf>
    <xf numFmtId="170" fontId="24" fillId="21" borderId="1" xfId="0" applyNumberFormat="1" applyFont="1" applyFill="1" applyBorder="1" applyAlignment="1">
      <alignment vertical="center"/>
    </xf>
    <xf numFmtId="170" fontId="24" fillId="25" borderId="1" xfId="0" applyNumberFormat="1" applyFont="1" applyFill="1" applyBorder="1" applyAlignment="1">
      <alignment vertical="center"/>
    </xf>
    <xf numFmtId="170" fontId="24" fillId="36" borderId="1" xfId="0" applyNumberFormat="1" applyFont="1" applyFill="1" applyBorder="1" applyAlignment="1">
      <alignment vertical="center"/>
    </xf>
    <xf numFmtId="170" fontId="39" fillId="0" borderId="1" xfId="0" applyNumberFormat="1" applyFont="1" applyBorder="1"/>
    <xf numFmtId="170" fontId="16" fillId="22" borderId="1" xfId="0" applyNumberFormat="1" applyFont="1" applyFill="1" applyBorder="1" applyAlignment="1">
      <alignment vertical="center"/>
    </xf>
    <xf numFmtId="0" fontId="0" fillId="12" borderId="1" xfId="0" applyFill="1" applyBorder="1" applyAlignment="1" applyProtection="1">
      <alignment horizontal="center"/>
      <protection locked="0"/>
    </xf>
    <xf numFmtId="0" fontId="0" fillId="12" borderId="1" xfId="0" applyFill="1" applyBorder="1" applyAlignment="1" applyProtection="1">
      <alignment horizontal="right"/>
      <protection locked="0"/>
    </xf>
    <xf numFmtId="0" fontId="0" fillId="12" borderId="1" xfId="0" applyFill="1" applyBorder="1" applyProtection="1">
      <protection locked="0"/>
    </xf>
    <xf numFmtId="0" fontId="38" fillId="12" borderId="1" xfId="0" applyFont="1" applyFill="1" applyBorder="1" applyProtection="1">
      <protection locked="0"/>
    </xf>
    <xf numFmtId="166" fontId="0" fillId="2" borderId="1" xfId="0" applyNumberFormat="1" applyFill="1" applyBorder="1" applyProtection="1">
      <protection locked="0"/>
    </xf>
    <xf numFmtId="166" fontId="0" fillId="4" borderId="1" xfId="0" applyNumberFormat="1" applyFill="1" applyBorder="1" applyProtection="1">
      <protection locked="0"/>
    </xf>
    <xf numFmtId="166" fontId="6" fillId="10" borderId="1" xfId="0" applyNumberFormat="1" applyFont="1" applyFill="1" applyBorder="1" applyProtection="1">
      <protection locked="0"/>
    </xf>
    <xf numFmtId="0" fontId="1" fillId="14" borderId="1" xfId="0" applyFont="1" applyFill="1" applyBorder="1" applyAlignment="1" applyProtection="1">
      <alignment vertical="center"/>
      <protection locked="0"/>
    </xf>
    <xf numFmtId="166" fontId="1" fillId="14" borderId="1" xfId="0" applyNumberFormat="1" applyFont="1" applyFill="1" applyBorder="1" applyAlignment="1" applyProtection="1">
      <alignment vertical="center"/>
      <protection locked="0"/>
    </xf>
    <xf numFmtId="170" fontId="1" fillId="2" borderId="1" xfId="0" applyNumberFormat="1" applyFont="1" applyFill="1" applyBorder="1" applyAlignment="1" applyProtection="1">
      <alignment horizontal="right"/>
      <protection locked="0"/>
    </xf>
    <xf numFmtId="170" fontId="0" fillId="14" borderId="1" xfId="0" applyNumberFormat="1" applyFill="1" applyBorder="1" applyProtection="1">
      <protection locked="0"/>
    </xf>
    <xf numFmtId="170" fontId="1" fillId="14" borderId="1" xfId="0" applyNumberFormat="1" applyFont="1" applyFill="1" applyBorder="1" applyAlignment="1" applyProtection="1">
      <alignment vertical="center"/>
      <protection locked="0"/>
    </xf>
    <xf numFmtId="170" fontId="0" fillId="0" borderId="1" xfId="0" applyNumberFormat="1" applyBorder="1" applyProtection="1">
      <protection locked="0"/>
    </xf>
    <xf numFmtId="170" fontId="1" fillId="4" borderId="1" xfId="0" applyNumberFormat="1" applyFont="1" applyFill="1" applyBorder="1" applyAlignment="1" applyProtection="1">
      <alignment horizontal="right"/>
      <protection locked="0"/>
    </xf>
    <xf numFmtId="170" fontId="1" fillId="14" borderId="1" xfId="0" applyNumberFormat="1" applyFont="1" applyFill="1" applyBorder="1" applyAlignment="1" applyProtection="1">
      <alignment horizontal="right"/>
      <protection locked="0"/>
    </xf>
    <xf numFmtId="2" fontId="6" fillId="10" borderId="1" xfId="0" applyNumberFormat="1" applyFont="1" applyFill="1" applyBorder="1" applyProtection="1">
      <protection locked="0"/>
    </xf>
    <xf numFmtId="2" fontId="1" fillId="14" borderId="1" xfId="0" applyNumberFormat="1" applyFont="1" applyFill="1" applyBorder="1" applyAlignment="1" applyProtection="1">
      <alignment horizontal="right"/>
      <protection locked="0"/>
    </xf>
    <xf numFmtId="2" fontId="1" fillId="14" borderId="1" xfId="0" applyNumberFormat="1" applyFont="1" applyFill="1" applyBorder="1" applyAlignment="1" applyProtection="1">
      <alignment vertical="center"/>
      <protection locked="0"/>
    </xf>
    <xf numFmtId="2" fontId="1" fillId="4" borderId="1" xfId="0" applyNumberFormat="1" applyFont="1" applyFill="1" applyBorder="1" applyAlignment="1" applyProtection="1">
      <alignment horizontal="right"/>
      <protection locked="0"/>
    </xf>
    <xf numFmtId="2" fontId="0" fillId="4" borderId="1" xfId="0" applyNumberFormat="1" applyFill="1" applyBorder="1" applyProtection="1">
      <protection locked="0"/>
    </xf>
    <xf numFmtId="2" fontId="0" fillId="14" borderId="1" xfId="0" applyNumberFormat="1" applyFill="1" applyBorder="1" applyProtection="1">
      <protection locked="0"/>
    </xf>
    <xf numFmtId="2" fontId="0" fillId="2" borderId="1" xfId="0" applyNumberFormat="1" applyFill="1" applyBorder="1" applyProtection="1">
      <protection locked="0"/>
    </xf>
    <xf numFmtId="2" fontId="1" fillId="2" borderId="1" xfId="0" applyNumberFormat="1" applyFont="1" applyFill="1" applyBorder="1" applyAlignment="1" applyProtection="1">
      <alignment horizontal="right"/>
      <protection locked="0"/>
    </xf>
    <xf numFmtId="1" fontId="14" fillId="25" borderId="1" xfId="0" applyNumberFormat="1" applyFont="1" applyFill="1" applyBorder="1" applyAlignment="1">
      <alignment vertical="center"/>
    </xf>
    <xf numFmtId="168" fontId="14" fillId="25" borderId="1" xfId="0" applyNumberFormat="1" applyFont="1" applyFill="1" applyBorder="1" applyAlignment="1">
      <alignment vertical="center"/>
    </xf>
    <xf numFmtId="2" fontId="25" fillId="21" borderId="1" xfId="0" applyNumberFormat="1" applyFont="1" applyFill="1" applyBorder="1" applyAlignment="1">
      <alignment horizontal="right" vertical="center"/>
    </xf>
    <xf numFmtId="2" fontId="14" fillId="22" borderId="1" xfId="0" applyNumberFormat="1" applyFont="1" applyFill="1" applyBorder="1" applyAlignment="1">
      <alignment horizontal="right" vertical="center"/>
    </xf>
    <xf numFmtId="2" fontId="17" fillId="18" borderId="1" xfId="0" applyNumberFormat="1" applyFont="1" applyFill="1" applyBorder="1" applyAlignment="1">
      <alignment vertical="center"/>
    </xf>
    <xf numFmtId="0" fontId="40" fillId="37" borderId="25" xfId="4" applyFont="1" applyFill="1" applyBorder="1" applyAlignment="1" applyProtection="1">
      <alignment horizontal="center" vertical="center" wrapText="1" shrinkToFit="1"/>
    </xf>
    <xf numFmtId="0" fontId="2" fillId="6" borderId="22" xfId="0" applyFont="1" applyFill="1" applyBorder="1" applyAlignment="1">
      <alignment horizontal="center" vertical="center"/>
    </xf>
    <xf numFmtId="0" fontId="2" fillId="6" borderId="12" xfId="0" applyFont="1" applyFill="1" applyBorder="1" applyAlignment="1">
      <alignment horizontal="center" vertical="center" wrapText="1"/>
    </xf>
    <xf numFmtId="0" fontId="2" fillId="6" borderId="12" xfId="0" applyFont="1" applyFill="1" applyBorder="1" applyAlignment="1">
      <alignment horizontal="center" vertical="center"/>
    </xf>
    <xf numFmtId="0" fontId="2" fillId="6" borderId="13" xfId="0" applyFont="1" applyFill="1" applyBorder="1" applyAlignment="1">
      <alignment horizontal="left" vertical="center"/>
    </xf>
    <xf numFmtId="0" fontId="12" fillId="0" borderId="0" xfId="0" applyFont="1" applyAlignment="1">
      <alignment horizontal="center" vertical="center"/>
    </xf>
    <xf numFmtId="1" fontId="0" fillId="0" borderId="1" xfId="0" applyNumberFormat="1" applyBorder="1" applyAlignment="1" applyProtection="1">
      <alignment horizontal="center" vertical="center"/>
      <protection locked="0"/>
    </xf>
    <xf numFmtId="1" fontId="32" fillId="30" borderId="25" xfId="4" applyNumberFormat="1" applyFont="1" applyFill="1" applyBorder="1" applyAlignment="1" applyProtection="1">
      <alignment horizontal="center" vertical="center"/>
    </xf>
    <xf numFmtId="0" fontId="0" fillId="0" borderId="0" xfId="0" applyAlignment="1">
      <alignment horizontal="left"/>
    </xf>
    <xf numFmtId="0" fontId="41" fillId="0" borderId="1" xfId="0" applyFont="1" applyBorder="1" applyAlignment="1">
      <alignment vertical="center"/>
    </xf>
    <xf numFmtId="0" fontId="42" fillId="0" borderId="0" xfId="0" applyFont="1" applyAlignment="1">
      <alignment horizontal="left"/>
    </xf>
    <xf numFmtId="49" fontId="0" fillId="0" borderId="24" xfId="0" applyNumberFormat="1" applyBorder="1" applyAlignment="1">
      <alignment horizontal="left" vertical="top" wrapText="1"/>
    </xf>
    <xf numFmtId="49" fontId="1" fillId="31" borderId="30" xfId="0" applyNumberFormat="1" applyFont="1" applyFill="1" applyBorder="1" applyAlignment="1">
      <alignment horizontal="center" vertical="top" wrapText="1"/>
    </xf>
    <xf numFmtId="49" fontId="0" fillId="0" borderId="1" xfId="0" applyNumberFormat="1" applyBorder="1" applyAlignment="1">
      <alignment horizontal="left" vertical="top" wrapText="1"/>
    </xf>
    <xf numFmtId="1" fontId="16" fillId="28" borderId="1" xfId="0" applyNumberFormat="1" applyFont="1" applyFill="1" applyBorder="1" applyAlignment="1" applyProtection="1">
      <alignment vertical="center"/>
      <protection locked="0"/>
    </xf>
    <xf numFmtId="1" fontId="24" fillId="21" borderId="1" xfId="0" applyNumberFormat="1" applyFont="1" applyFill="1" applyBorder="1" applyAlignment="1">
      <alignment vertical="center"/>
    </xf>
    <xf numFmtId="1" fontId="24" fillId="25" borderId="1" xfId="0" applyNumberFormat="1" applyFont="1" applyFill="1" applyBorder="1" applyAlignment="1">
      <alignment vertical="center"/>
    </xf>
    <xf numFmtId="1" fontId="24" fillId="36" borderId="1" xfId="0" applyNumberFormat="1" applyFont="1" applyFill="1" applyBorder="1" applyAlignment="1">
      <alignment vertical="center"/>
    </xf>
    <xf numFmtId="1" fontId="16" fillId="22" borderId="1" xfId="0" applyNumberFormat="1" applyFont="1" applyFill="1" applyBorder="1" applyAlignment="1">
      <alignment vertical="center"/>
    </xf>
    <xf numFmtId="1" fontId="0" fillId="0" borderId="0" xfId="0" applyNumberFormat="1"/>
    <xf numFmtId="0" fontId="0" fillId="6" borderId="1" xfId="0" applyFill="1" applyBorder="1" applyAlignment="1">
      <alignment horizontal="left" vertical="center" wrapText="1"/>
    </xf>
    <xf numFmtId="0" fontId="3" fillId="0" borderId="0" xfId="0" applyFont="1" applyAlignment="1">
      <alignment horizontal="center"/>
    </xf>
    <xf numFmtId="0" fontId="31" fillId="29" borderId="5" xfId="0" applyFont="1" applyFill="1" applyBorder="1" applyAlignment="1">
      <alignment horizontal="center" vertical="center" textRotation="90" wrapText="1"/>
    </xf>
    <xf numFmtId="0" fontId="31" fillId="29" borderId="24" xfId="0" applyFont="1" applyFill="1" applyBorder="1" applyAlignment="1">
      <alignment horizontal="center" vertical="center" textRotation="90" wrapText="1"/>
    </xf>
    <xf numFmtId="0" fontId="0" fillId="6" borderId="1" xfId="0" applyFill="1" applyBorder="1" applyAlignment="1">
      <alignment vertical="center" wrapText="1"/>
    </xf>
    <xf numFmtId="0" fontId="0" fillId="5" borderId="1" xfId="0" applyFill="1" applyBorder="1" applyAlignment="1">
      <alignment horizontal="left" vertical="center" wrapText="1"/>
    </xf>
    <xf numFmtId="0" fontId="31" fillId="33" borderId="5" xfId="0" applyFont="1" applyFill="1" applyBorder="1" applyAlignment="1">
      <alignment horizontal="center" vertical="center" textRotation="90" wrapText="1"/>
    </xf>
    <xf numFmtId="0" fontId="31" fillId="33" borderId="23" xfId="0" applyFont="1" applyFill="1" applyBorder="1" applyAlignment="1">
      <alignment horizontal="center" vertical="center" textRotation="90" wrapText="1"/>
    </xf>
    <xf numFmtId="0" fontId="22" fillId="6" borderId="2" xfId="4" applyFont="1" applyFill="1" applyBorder="1" applyAlignment="1" applyProtection="1">
      <alignment horizontal="left" vertical="center" wrapText="1"/>
    </xf>
    <xf numFmtId="0" fontId="22" fillId="6" borderId="3" xfId="4" applyFont="1" applyFill="1" applyBorder="1" applyAlignment="1" applyProtection="1">
      <alignment horizontal="left" vertical="center" wrapText="1"/>
    </xf>
    <xf numFmtId="0" fontId="22" fillId="6" borderId="4" xfId="4" applyFont="1" applyFill="1" applyBorder="1" applyAlignment="1" applyProtection="1">
      <alignment horizontal="left"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9" fillId="8" borderId="32" xfId="0" applyFont="1" applyFill="1" applyBorder="1" applyAlignment="1">
      <alignment horizontal="center"/>
    </xf>
    <xf numFmtId="0" fontId="9" fillId="8" borderId="33" xfId="0" applyFont="1" applyFill="1" applyBorder="1" applyAlignment="1">
      <alignment horizontal="center"/>
    </xf>
    <xf numFmtId="0" fontId="0" fillId="0" borderId="34" xfId="0" applyBorder="1" applyAlignment="1">
      <alignment horizontal="center"/>
    </xf>
    <xf numFmtId="0" fontId="9" fillId="9" borderId="1" xfId="0" applyFont="1" applyFill="1" applyBorder="1" applyAlignment="1">
      <alignment horizontal="center"/>
    </xf>
    <xf numFmtId="0" fontId="10" fillId="17" borderId="14" xfId="0" applyFont="1" applyFill="1" applyBorder="1" applyAlignment="1">
      <alignment horizontal="center" vertical="center" wrapText="1"/>
    </xf>
    <xf numFmtId="0" fontId="10" fillId="17" borderId="0" xfId="0" applyFont="1" applyFill="1" applyAlignment="1">
      <alignment horizontal="center" vertical="center"/>
    </xf>
    <xf numFmtId="0" fontId="34" fillId="17" borderId="19" xfId="0" applyFont="1" applyFill="1" applyBorder="1" applyAlignment="1">
      <alignment horizontal="center" vertical="center" wrapText="1"/>
    </xf>
    <xf numFmtId="0" fontId="34" fillId="17" borderId="20" xfId="0" applyFont="1" applyFill="1" applyBorder="1" applyAlignment="1">
      <alignment horizontal="center" vertical="center" wrapText="1"/>
    </xf>
    <xf numFmtId="0" fontId="9" fillId="11" borderId="2" xfId="0" applyFont="1" applyFill="1" applyBorder="1" applyAlignment="1" applyProtection="1">
      <alignment horizontal="center"/>
      <protection locked="0"/>
    </xf>
    <xf numFmtId="0" fontId="9" fillId="11" borderId="3" xfId="0" applyFont="1" applyFill="1" applyBorder="1" applyAlignment="1" applyProtection="1">
      <alignment horizontal="center"/>
      <protection locked="0"/>
    </xf>
    <xf numFmtId="0" fontId="9" fillId="11" borderId="4" xfId="0"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shrinkToFit="1"/>
      <protection locked="0"/>
    </xf>
    <xf numFmtId="0" fontId="0" fillId="0" borderId="1" xfId="0" applyBorder="1" applyAlignment="1">
      <alignment horizontal="center" vertical="center" wrapText="1" shrinkToFit="1"/>
    </xf>
    <xf numFmtId="0" fontId="15" fillId="18" borderId="1" xfId="0" applyFont="1" applyFill="1" applyBorder="1" applyAlignment="1">
      <alignment horizontal="center" vertical="center" wrapText="1"/>
    </xf>
    <xf numFmtId="0" fontId="15" fillId="18" borderId="24"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9" fillId="24" borderId="1" xfId="0" applyFont="1" applyFill="1" applyBorder="1" applyAlignment="1">
      <alignment horizontal="center" vertical="center"/>
    </xf>
    <xf numFmtId="0" fontId="33" fillId="34" borderId="1" xfId="0" applyFont="1" applyFill="1" applyBorder="1" applyAlignment="1">
      <alignment horizontal="center" vertical="center" wrapText="1"/>
    </xf>
    <xf numFmtId="0" fontId="9" fillId="16" borderId="0" xfId="0" applyFont="1" applyFill="1" applyAlignment="1">
      <alignment horizontal="center"/>
    </xf>
    <xf numFmtId="0" fontId="30" fillId="32" borderId="16" xfId="0" applyFont="1" applyFill="1" applyBorder="1" applyAlignment="1">
      <alignment horizontal="center" vertical="center"/>
    </xf>
    <xf numFmtId="0" fontId="30" fillId="32" borderId="8" xfId="0" applyFont="1" applyFill="1" applyBorder="1" applyAlignment="1">
      <alignment horizontal="center" vertical="center"/>
    </xf>
    <xf numFmtId="0" fontId="30" fillId="32" borderId="17" xfId="0" applyFont="1" applyFill="1" applyBorder="1" applyAlignment="1">
      <alignment horizontal="center" vertical="center"/>
    </xf>
    <xf numFmtId="0" fontId="3" fillId="31" borderId="32" xfId="0" applyFont="1" applyFill="1" applyBorder="1" applyAlignment="1">
      <alignment horizontal="center" vertical="center"/>
    </xf>
    <xf numFmtId="0" fontId="3" fillId="31" borderId="33" xfId="0" applyFont="1" applyFill="1" applyBorder="1" applyAlignment="1">
      <alignment horizontal="center" vertical="center"/>
    </xf>
    <xf numFmtId="0" fontId="3" fillId="31" borderId="35" xfId="0" applyFont="1" applyFill="1" applyBorder="1" applyAlignment="1">
      <alignment horizontal="center" vertical="center"/>
    </xf>
  </cellXfs>
  <cellStyles count="5">
    <cellStyle name="Hipersaite" xfId="4" builtinId="8"/>
    <cellStyle name="Komats" xfId="3" builtinId="3"/>
    <cellStyle name="Parasts" xfId="0" builtinId="0"/>
    <cellStyle name="Procenti" xfId="2" builtinId="5"/>
    <cellStyle name="Valūta" xfId="1" builtinId="4"/>
  </cellStyles>
  <dxfs count="0"/>
  <tableStyles count="0" defaultTableStyle="TableStyleMedium2" defaultPivotStyle="PivotStyleLight16"/>
  <colors>
    <mruColors>
      <color rgb="FFF8F8F8"/>
      <color rgb="FFF0F0F0"/>
      <color rgb="FFEEEEEE"/>
      <color rgb="FFEEECEE"/>
      <color rgb="FFCCFF66"/>
      <color rgb="FF99FF33"/>
      <color rgb="FF66FF33"/>
      <color rgb="FFC5D9F1"/>
      <color rgb="FFFFFF99"/>
      <color rgb="FFFFF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119062</xdr:colOff>
      <xdr:row>0</xdr:row>
      <xdr:rowOff>130969</xdr:rowOff>
    </xdr:from>
    <xdr:to>
      <xdr:col>1</xdr:col>
      <xdr:colOff>1220152</xdr:colOff>
      <xdr:row>3</xdr:row>
      <xdr:rowOff>302419</xdr:rowOff>
    </xdr:to>
    <xdr:pic>
      <xdr:nvPicPr>
        <xdr:cNvPr id="2" name="Picture 1">
          <a:extLst>
            <a:ext uri="{FF2B5EF4-FFF2-40B4-BE49-F238E27FC236}">
              <a16:creationId xmlns:a16="http://schemas.microsoft.com/office/drawing/2014/main" id="{231C6E9B-EDC8-4EE7-B06E-2299EA4F1A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 y="130969"/>
          <a:ext cx="1586865" cy="771525"/>
        </a:xfrm>
        <a:prstGeom prst="rect">
          <a:avLst/>
        </a:prstGeom>
        <a:noFill/>
        <a:ln w="76200">
          <a:solidFill>
            <a:schemeClr val="bg1"/>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1-ITDvlpmt\MyTasks\C-dpt\Tpl_Detailed%20Budget%20Table%20(HE%20Lump%20Sum)%20230221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sheetName val="Instructions"/>
      <sheetName val="BE list"/>
      <sheetName val="WP list"/>
      <sheetName val="BE-WP Tmpl"/>
      <sheetName val="Lump sum breakdown"/>
      <sheetName val="Budget for proposal"/>
      <sheetName val="Budget for proposal tmpl"/>
      <sheetName val="Proposal BudgetIA Tmpl"/>
      <sheetName val="Proposal Budget (RIA-CSA)"/>
      <sheetName val="Proposal Budget (IA)"/>
      <sheetName val="Person-months overview tpl"/>
      <sheetName val="Person-months overview"/>
      <sheetName val="Summary per WP"/>
      <sheetName val="Summary per WP tmpl"/>
      <sheetName val="BE Template"/>
      <sheetName val="BE1"/>
      <sheetName val="Depreciation costs"/>
      <sheetName val="Any comments"/>
      <sheetName val="Country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c.europa.eu/info/funding-tenders/opportunities/docs/2021-2027/horizon/guidance/ls-funding-what-do-i-need-to-know_he_en.pdf" TargetMode="External"/><Relationship Id="rId2" Type="http://schemas.openxmlformats.org/officeDocument/2006/relationships/hyperlink" Target="https://ec.europa.eu/info/funding-tenders/opportunities/docs/2021-2027/common/guidance/aga_en.pdf" TargetMode="External"/><Relationship Id="rId1" Type="http://schemas.openxmlformats.org/officeDocument/2006/relationships/hyperlink" Target="https://ec.europa.eu/info/funding-tenders/opportunities/portal/screen/programmes/horizon/lump-su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europa.eu/!KTYwkw"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68E2D-DF7B-4C29-8243-A6EE94DD114F}">
  <sheetPr codeName="General001">
    <tabColor theme="3" tint="0.79998168889431442"/>
    <pageSetUpPr fitToPage="1"/>
  </sheetPr>
  <dimension ref="A1:F19"/>
  <sheetViews>
    <sheetView tabSelected="1" zoomScale="90" zoomScaleNormal="90" workbookViewId="0">
      <pane ySplit="8" topLeftCell="A9" activePane="bottomLeft" state="frozenSplit"/>
      <selection pane="bottomLeft" activeCell="B7" sqref="B7"/>
    </sheetView>
  </sheetViews>
  <sheetFormatPr defaultColWidth="8.6640625" defaultRowHeight="14.4" x14ac:dyDescent="0.3"/>
  <cols>
    <col min="1" max="1" width="7.33203125" customWidth="1"/>
    <col min="2" max="2" width="44.6640625" customWidth="1"/>
    <col min="3" max="3" width="59.6640625" customWidth="1"/>
    <col min="4" max="4" width="44.6640625" customWidth="1"/>
    <col min="5" max="5" width="40.5546875" bestFit="1" customWidth="1"/>
    <col min="6" max="6" width="36.88671875" customWidth="1"/>
  </cols>
  <sheetData>
    <row r="1" spans="1:6" ht="15.6" x14ac:dyDescent="0.3">
      <c r="A1" s="82"/>
      <c r="B1" s="83"/>
      <c r="C1" s="82"/>
      <c r="D1" s="82"/>
    </row>
    <row r="2" spans="1:6" ht="15.75" customHeight="1" x14ac:dyDescent="0.3">
      <c r="A2" s="82"/>
      <c r="B2" s="83" t="s">
        <v>0</v>
      </c>
      <c r="C2" s="82"/>
      <c r="D2" s="82"/>
    </row>
    <row r="3" spans="1:6" ht="15" thickBot="1" x14ac:dyDescent="0.35">
      <c r="A3" s="82"/>
      <c r="B3" s="84"/>
      <c r="C3" s="82"/>
      <c r="D3" s="82"/>
    </row>
    <row r="4" spans="1:6" ht="36" customHeight="1" thickBot="1" x14ac:dyDescent="0.35">
      <c r="A4" s="82"/>
      <c r="B4" s="85" t="s">
        <v>1</v>
      </c>
      <c r="C4" s="82"/>
      <c r="D4" s="63" t="s">
        <v>2</v>
      </c>
    </row>
    <row r="5" spans="1:6" x14ac:dyDescent="0.3">
      <c r="A5" s="82"/>
      <c r="B5" s="82"/>
      <c r="C5" s="82"/>
      <c r="D5" s="82"/>
    </row>
    <row r="6" spans="1:6" ht="21.6" thickBot="1" x14ac:dyDescent="0.45">
      <c r="A6" s="263" t="s">
        <v>3</v>
      </c>
      <c r="B6" s="263"/>
      <c r="C6" s="263"/>
      <c r="D6" s="263"/>
    </row>
    <row r="7" spans="1:6" ht="33" customHeight="1" thickBot="1" x14ac:dyDescent="0.45">
      <c r="A7" s="86"/>
      <c r="B7" s="56" t="s">
        <v>4</v>
      </c>
      <c r="C7" s="87" t="s">
        <v>5</v>
      </c>
      <c r="D7" s="56" t="s">
        <v>6</v>
      </c>
    </row>
    <row r="8" spans="1:6" ht="12" customHeight="1" x14ac:dyDescent="0.3"/>
    <row r="9" spans="1:6" s="88" customFormat="1" ht="180" customHeight="1" x14ac:dyDescent="0.3">
      <c r="A9" s="264" t="s">
        <v>7</v>
      </c>
      <c r="B9" s="266" t="s">
        <v>8</v>
      </c>
      <c r="C9" s="266"/>
      <c r="D9" s="266"/>
      <c r="E9" s="79" t="s">
        <v>9</v>
      </c>
      <c r="F9" s="79"/>
    </row>
    <row r="10" spans="1:6" s="88" customFormat="1" ht="144" customHeight="1" x14ac:dyDescent="0.3">
      <c r="A10" s="265"/>
      <c r="B10" s="262" t="s">
        <v>10</v>
      </c>
      <c r="C10" s="262"/>
      <c r="D10" s="262"/>
      <c r="E10" s="79" t="s">
        <v>11</v>
      </c>
      <c r="F10" s="79"/>
    </row>
    <row r="11" spans="1:6" s="88" customFormat="1" ht="312" customHeight="1" x14ac:dyDescent="0.3">
      <c r="A11" s="68" t="s">
        <v>12</v>
      </c>
      <c r="B11" s="267" t="s">
        <v>13</v>
      </c>
      <c r="C11" s="267"/>
      <c r="D11" s="267"/>
    </row>
    <row r="12" spans="1:6" s="88" customFormat="1" ht="99.75" customHeight="1" x14ac:dyDescent="0.3">
      <c r="A12" s="69" t="s">
        <v>14</v>
      </c>
      <c r="B12" s="262" t="s">
        <v>15</v>
      </c>
      <c r="C12" s="262"/>
      <c r="D12" s="262"/>
    </row>
    <row r="13" spans="1:6" s="88" customFormat="1" ht="409.5" customHeight="1" x14ac:dyDescent="0.3">
      <c r="A13" s="268" t="s">
        <v>16</v>
      </c>
      <c r="B13" s="267" t="s">
        <v>17</v>
      </c>
      <c r="C13" s="267"/>
      <c r="D13" s="267"/>
      <c r="E13" s="138"/>
    </row>
    <row r="14" spans="1:6" s="88" customFormat="1" ht="409.5" customHeight="1" x14ac:dyDescent="0.3">
      <c r="A14" s="269"/>
      <c r="B14" s="273" t="s">
        <v>18</v>
      </c>
      <c r="C14" s="274"/>
      <c r="D14" s="275"/>
      <c r="E14" s="137"/>
    </row>
    <row r="15" spans="1:6" s="88" customFormat="1" ht="212.1" customHeight="1" x14ac:dyDescent="0.3">
      <c r="A15" s="70" t="s">
        <v>19</v>
      </c>
      <c r="B15" s="270" t="s">
        <v>20</v>
      </c>
      <c r="C15" s="271"/>
      <c r="D15" s="272"/>
      <c r="E15" s="79" t="s">
        <v>21</v>
      </c>
    </row>
    <row r="16" spans="1:6" s="88" customFormat="1" ht="111.9" customHeight="1" x14ac:dyDescent="0.3">
      <c r="A16" s="68" t="s">
        <v>22</v>
      </c>
      <c r="B16" s="267" t="s">
        <v>23</v>
      </c>
      <c r="C16" s="267"/>
      <c r="D16" s="267"/>
    </row>
    <row r="17" spans="1:5" s="88" customFormat="1" ht="84" customHeight="1" x14ac:dyDescent="0.3">
      <c r="A17" s="71" t="s">
        <v>24</v>
      </c>
      <c r="B17" s="270" t="s">
        <v>25</v>
      </c>
      <c r="C17" s="271"/>
      <c r="D17" s="272"/>
    </row>
    <row r="18" spans="1:5" s="88" customFormat="1" ht="150" customHeight="1" x14ac:dyDescent="0.3">
      <c r="A18" s="68" t="s">
        <v>26</v>
      </c>
      <c r="B18" s="267" t="s">
        <v>27</v>
      </c>
      <c r="C18" s="267"/>
      <c r="D18" s="267"/>
    </row>
    <row r="19" spans="1:5" s="88" customFormat="1" ht="260.10000000000002" customHeight="1" x14ac:dyDescent="0.3">
      <c r="A19" s="71" t="s">
        <v>28</v>
      </c>
      <c r="B19" s="270" t="s">
        <v>29</v>
      </c>
      <c r="C19" s="271"/>
      <c r="D19" s="272"/>
      <c r="E19" s="166" t="s">
        <v>30</v>
      </c>
    </row>
  </sheetData>
  <sheetProtection algorithmName="SHA-512" hashValue="pNdRUtXw5lXIBWm9kcal5nLWwpvUzNkNHf5SPyUnmoTrD0y+9QPBXlp9CidWx+tGYdWVEO0gV0klCrDu86BXtA==" saltValue="a2ygeampr5kTtFUcLVPnIA==" spinCount="100000" sheet="1" objects="1" scenarios="1"/>
  <mergeCells count="14">
    <mergeCell ref="A13:A14"/>
    <mergeCell ref="B19:D19"/>
    <mergeCell ref="B15:D15"/>
    <mergeCell ref="B16:D16"/>
    <mergeCell ref="B17:D17"/>
    <mergeCell ref="B18:D18"/>
    <mergeCell ref="B13:D13"/>
    <mergeCell ref="B14:D14"/>
    <mergeCell ref="B12:D12"/>
    <mergeCell ref="A6:D6"/>
    <mergeCell ref="A9:A10"/>
    <mergeCell ref="B9:D9"/>
    <mergeCell ref="B10:D10"/>
    <mergeCell ref="B11:D11"/>
  </mergeCells>
  <hyperlinks>
    <hyperlink ref="D4" location="Instructions!D4" tooltip="Double click to save the file ready for the online submission system" display="Instructions!D4" xr:uid="{1C4B0BBF-D39D-4565-B85C-F7BDA715EE09}"/>
    <hyperlink ref="B7" location="Instructions!B7" tooltip="Double click to switch to Beneficiaries and Affiliated Entities list" display="Go to Beneficiaries and Affiliated Entities list" xr:uid="{889B83DE-F371-42DD-B956-5E84BBE0A62D}"/>
    <hyperlink ref="D7" location="Instructions!D7" tooltip="Double click to switch to Work packages list" display="Go to Work packages list" xr:uid="{91DCDBB3-7193-49E8-866C-4D5937AB3BD5}"/>
    <hyperlink ref="E9" r:id="rId1" tooltip="Lump sum funding under Horizon Europe" display="Lump sum funding under Horizon Europe" xr:uid="{450D7495-9893-4B23-A697-A5356248246E}"/>
    <hyperlink ref="E15" r:id="rId2" location="page=66" tooltip="Annotated Model Grant Agreement" xr:uid="{DDBF3013-3EEA-4549-BC72-552A88E608A4}"/>
    <hyperlink ref="E10" r:id="rId3" xr:uid="{7FE31FD0-1037-47A6-9215-BB06D2C890A2}"/>
    <hyperlink ref="A18" location="Instructions!A20" tooltip="Double click to switch to Lump sum breakdown table" display="SUMMARY TABLES" xr:uid="{B651BF6B-C0E6-4426-A85A-44BCE7060529}"/>
    <hyperlink ref="A17" location="Instructions!A20" tooltip="Double click to switch to Lump sum breakdown table" display="SUMMARY TABLES" xr:uid="{DFD7E756-1857-4983-AA4E-029B5626F3AD}"/>
    <hyperlink ref="A16" location="Instructions!A19" tooltip="Double click to switch to Any comments table" display="ANY COMMENTS" xr:uid="{FCD50E04-47D8-457B-9C03-185BAB780914}"/>
    <hyperlink ref="A15" location="Instructions!A18" tooltip="Double click to switch to Depreciation costs table" display="DEPRECIATION COSTS" xr:uid="{9FE9FD45-248E-4824-950C-B166538D09DD}"/>
    <hyperlink ref="A12" location="Instructions!A11" tooltip="Double click to switch to Work packages list" display="WP LIST" xr:uid="{1FFE9A44-82FB-4B06-B890-A1A19499D44E}"/>
    <hyperlink ref="A11" location="Instructions!A10" tooltip="Double click to switch to Beneficiaries and Affiliated Entities list" display="BE LIST" xr:uid="{1BEF85AD-9EA4-48EA-BF27-26C5E1203013}"/>
    <hyperlink ref="E19" r:id="rId4" display="https://europa.eu/!KTYwkw" xr:uid="{05D46C4A-B2EC-48A5-AE26-AF30FA5DA3DB}"/>
  </hyperlinks>
  <pageMargins left="0.25" right="0.25" top="0.75" bottom="0.75" header="0.3" footer="0.3"/>
  <pageSetup paperSize="9" scale="71" fitToHeight="0" orientation="portrait"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1">
    <tabColor rgb="FFCCFF66"/>
    <pageSetUpPr fitToPage="1"/>
  </sheetPr>
  <dimension ref="A1:K831"/>
  <sheetViews>
    <sheetView zoomScale="80" zoomScaleNormal="80" workbookViewId="0">
      <pane xSplit="1" topLeftCell="B1" activePane="topRight" state="frozen"/>
      <selection pane="topRight" activeCell="C1" sqref="C1"/>
    </sheetView>
  </sheetViews>
  <sheetFormatPr defaultColWidth="9.33203125" defaultRowHeight="14.4" x14ac:dyDescent="0.3"/>
  <cols>
    <col min="1" max="1" width="111.6640625" style="60" customWidth="1"/>
    <col min="2" max="2" width="8.6640625" style="2" customWidth="1"/>
    <col min="3" max="3" width="15.33203125" style="116" customWidth="1"/>
    <col min="4" max="4" width="16.33203125" style="2" bestFit="1" customWidth="1"/>
    <col min="5" max="5" width="8.6640625" style="2" customWidth="1"/>
    <col min="6" max="6" width="15.33203125" style="116" customWidth="1"/>
    <col min="7" max="7" width="16" style="2" customWidth="1"/>
    <col min="8" max="8" width="1.6640625" style="1" customWidth="1"/>
    <col min="9" max="9" width="19.5546875" style="178" bestFit="1" customWidth="1"/>
    <col min="10" max="16384" width="9.33203125" style="1"/>
  </cols>
  <sheetData>
    <row r="1" spans="1:9" s="89" customFormat="1" ht="24" thickBot="1" x14ac:dyDescent="0.35">
      <c r="A1" s="55" t="s">
        <v>114</v>
      </c>
      <c r="B1" s="33"/>
      <c r="C1" s="112" t="s">
        <v>115</v>
      </c>
      <c r="D1" s="34"/>
      <c r="E1" s="295" t="s">
        <v>116</v>
      </c>
      <c r="F1" s="295"/>
      <c r="G1" s="295"/>
      <c r="H1" s="32"/>
      <c r="I1" s="177"/>
    </row>
    <row r="2" spans="1:9" s="89" customFormat="1" ht="18.75" customHeight="1" x14ac:dyDescent="0.3">
      <c r="A2" s="57"/>
      <c r="B2" s="291"/>
      <c r="C2" s="292"/>
      <c r="D2" s="291"/>
      <c r="E2" s="293"/>
      <c r="F2" s="293"/>
      <c r="G2" s="293"/>
      <c r="H2" s="32"/>
      <c r="I2" s="58"/>
    </row>
    <row r="3" spans="1:9" s="89" customFormat="1" ht="18" x14ac:dyDescent="0.3">
      <c r="A3" s="135" t="s">
        <v>117</v>
      </c>
      <c r="B3" s="111" t="s">
        <v>69</v>
      </c>
      <c r="C3" s="113" t="s">
        <v>70</v>
      </c>
      <c r="D3" s="111" t="s">
        <v>71</v>
      </c>
      <c r="E3" s="59" t="s">
        <v>69</v>
      </c>
      <c r="F3" s="117" t="s">
        <v>70</v>
      </c>
      <c r="G3" s="59" t="s">
        <v>72</v>
      </c>
      <c r="H3" s="90"/>
      <c r="I3" s="58" t="s">
        <v>118</v>
      </c>
    </row>
    <row r="4" spans="1:9" s="89" customFormat="1" x14ac:dyDescent="0.3">
      <c r="A4" s="197"/>
      <c r="B4" s="192"/>
      <c r="C4" s="193"/>
      <c r="D4" s="194"/>
      <c r="E4" s="192"/>
      <c r="F4" s="193"/>
      <c r="G4" s="194"/>
      <c r="H4" s="195"/>
      <c r="I4" s="196"/>
    </row>
    <row r="5" spans="1:9" s="89" customFormat="1" ht="21.45" customHeight="1" x14ac:dyDescent="0.3">
      <c r="A5" s="294" t="s">
        <v>119</v>
      </c>
      <c r="B5" s="294"/>
      <c r="C5" s="294"/>
      <c r="D5" s="294"/>
      <c r="E5" s="294"/>
      <c r="F5" s="294"/>
      <c r="G5" s="294"/>
      <c r="H5" s="294"/>
      <c r="I5" s="294"/>
    </row>
    <row r="6" spans="1:9" s="89" customFormat="1" ht="6.9" customHeight="1" x14ac:dyDescent="0.3">
      <c r="A6" s="189"/>
      <c r="B6" s="198"/>
      <c r="C6" s="199"/>
      <c r="D6" s="198"/>
      <c r="E6" s="198"/>
      <c r="F6" s="199"/>
      <c r="G6" s="198"/>
      <c r="H6" s="198"/>
      <c r="I6" s="181"/>
    </row>
    <row r="7" spans="1:9" s="89" customFormat="1" ht="15" customHeight="1" x14ac:dyDescent="0.3">
      <c r="A7" s="29" t="s">
        <v>77</v>
      </c>
      <c r="B7" s="30"/>
      <c r="C7" s="114"/>
      <c r="D7" s="31"/>
      <c r="E7" s="30"/>
      <c r="F7" s="114"/>
      <c r="G7" s="31"/>
      <c r="H7" s="32"/>
      <c r="I7" s="31"/>
    </row>
    <row r="8" spans="1:9" s="89" customFormat="1" ht="15" customHeight="1" x14ac:dyDescent="0.3">
      <c r="A8" s="28" t="s">
        <v>78</v>
      </c>
      <c r="B8" s="92"/>
      <c r="C8" s="115"/>
      <c r="D8" s="93"/>
      <c r="E8" s="92"/>
      <c r="F8" s="115"/>
      <c r="G8" s="93"/>
      <c r="H8" s="32"/>
      <c r="I8" s="94"/>
    </row>
    <row r="9" spans="1:9" s="89" customFormat="1" ht="15" customHeight="1" x14ac:dyDescent="0.3">
      <c r="A9" s="49" t="s">
        <v>79</v>
      </c>
      <c r="B9" s="200"/>
      <c r="C9" s="256"/>
      <c r="D9" s="239">
        <f>B9*C9</f>
        <v>0</v>
      </c>
      <c r="E9" s="200"/>
      <c r="F9" s="256"/>
      <c r="G9" s="240">
        <f>E9*F9</f>
        <v>0</v>
      </c>
      <c r="H9" s="32"/>
      <c r="I9" s="241">
        <f>D9+G9</f>
        <v>0</v>
      </c>
    </row>
    <row r="10" spans="1:9" s="89" customFormat="1" ht="15" customHeight="1" x14ac:dyDescent="0.3">
      <c r="A10" s="49" t="s">
        <v>80</v>
      </c>
      <c r="B10" s="200"/>
      <c r="C10" s="256"/>
      <c r="D10" s="239">
        <f t="shared" ref="D10:D16" si="0">B10*C10</f>
        <v>0</v>
      </c>
      <c r="E10" s="200"/>
      <c r="F10" s="256"/>
      <c r="G10" s="240">
        <f t="shared" ref="G10:G16" si="1">E10*F10</f>
        <v>0</v>
      </c>
      <c r="H10" s="32"/>
      <c r="I10" s="241">
        <f t="shared" ref="I10:I16" si="2">D10+G10</f>
        <v>0</v>
      </c>
    </row>
    <row r="11" spans="1:9" s="89" customFormat="1" ht="15" customHeight="1" x14ac:dyDescent="0.3">
      <c r="A11" s="49" t="s">
        <v>81</v>
      </c>
      <c r="B11" s="200"/>
      <c r="C11" s="256"/>
      <c r="D11" s="239">
        <f t="shared" si="0"/>
        <v>0</v>
      </c>
      <c r="E11" s="200"/>
      <c r="F11" s="256"/>
      <c r="G11" s="240">
        <f t="shared" si="1"/>
        <v>0</v>
      </c>
      <c r="H11" s="32"/>
      <c r="I11" s="241">
        <f t="shared" si="2"/>
        <v>0</v>
      </c>
    </row>
    <row r="12" spans="1:9" s="89" customFormat="1" ht="15" customHeight="1" x14ac:dyDescent="0.3">
      <c r="A12" s="49" t="s">
        <v>82</v>
      </c>
      <c r="B12" s="200"/>
      <c r="C12" s="256"/>
      <c r="D12" s="239">
        <f t="shared" si="0"/>
        <v>0</v>
      </c>
      <c r="E12" s="200"/>
      <c r="F12" s="256"/>
      <c r="G12" s="240">
        <f t="shared" si="1"/>
        <v>0</v>
      </c>
      <c r="H12" s="32"/>
      <c r="I12" s="241">
        <f t="shared" si="2"/>
        <v>0</v>
      </c>
    </row>
    <row r="13" spans="1:9" s="89" customFormat="1" ht="15" customHeight="1" x14ac:dyDescent="0.3">
      <c r="A13" s="49" t="s">
        <v>83</v>
      </c>
      <c r="B13" s="200"/>
      <c r="C13" s="256"/>
      <c r="D13" s="239">
        <f t="shared" si="0"/>
        <v>0</v>
      </c>
      <c r="E13" s="200"/>
      <c r="F13" s="256"/>
      <c r="G13" s="240">
        <f t="shared" si="1"/>
        <v>0</v>
      </c>
      <c r="H13" s="32"/>
      <c r="I13" s="241">
        <f t="shared" si="2"/>
        <v>0</v>
      </c>
    </row>
    <row r="14" spans="1:9" s="89" customFormat="1" ht="15" customHeight="1" x14ac:dyDescent="0.3">
      <c r="A14" s="28" t="s">
        <v>84</v>
      </c>
      <c r="B14" s="200"/>
      <c r="C14" s="256"/>
      <c r="D14" s="239">
        <f t="shared" si="0"/>
        <v>0</v>
      </c>
      <c r="E14" s="200"/>
      <c r="F14" s="256"/>
      <c r="G14" s="240">
        <f t="shared" si="1"/>
        <v>0</v>
      </c>
      <c r="H14" s="32"/>
      <c r="I14" s="241">
        <f t="shared" si="2"/>
        <v>0</v>
      </c>
    </row>
    <row r="15" spans="1:9" s="89" customFormat="1" ht="15" customHeight="1" x14ac:dyDescent="0.3">
      <c r="A15" s="28" t="s">
        <v>85</v>
      </c>
      <c r="B15" s="200"/>
      <c r="C15" s="256"/>
      <c r="D15" s="239">
        <f t="shared" si="0"/>
        <v>0</v>
      </c>
      <c r="E15" s="200"/>
      <c r="F15" s="256"/>
      <c r="G15" s="240">
        <f t="shared" si="1"/>
        <v>0</v>
      </c>
      <c r="H15" s="32"/>
      <c r="I15" s="241">
        <f t="shared" si="2"/>
        <v>0</v>
      </c>
    </row>
    <row r="16" spans="1:9" s="89" customFormat="1" ht="15" customHeight="1" x14ac:dyDescent="0.3">
      <c r="A16" s="28" t="s">
        <v>86</v>
      </c>
      <c r="B16" s="200"/>
      <c r="C16" s="257">
        <f>ROUND(5080*VLOOKUP('BE list'!E4,CountryList!A2:B178,2,FALSE),2)</f>
        <v>5080</v>
      </c>
      <c r="D16" s="239">
        <f t="shared" si="0"/>
        <v>0</v>
      </c>
      <c r="E16" s="200"/>
      <c r="F16" s="260"/>
      <c r="G16" s="240">
        <f t="shared" si="1"/>
        <v>0</v>
      </c>
      <c r="H16" s="32"/>
      <c r="I16" s="241">
        <f t="shared" si="2"/>
        <v>0</v>
      </c>
    </row>
    <row r="17" spans="1:9" s="89" customFormat="1" ht="15" customHeight="1" x14ac:dyDescent="0.3">
      <c r="A17" s="29" t="s">
        <v>87</v>
      </c>
      <c r="B17" s="201"/>
      <c r="C17" s="114"/>
      <c r="D17" s="156"/>
      <c r="E17" s="201"/>
      <c r="F17" s="114"/>
      <c r="G17" s="159"/>
      <c r="H17" s="32"/>
      <c r="I17" s="159"/>
    </row>
    <row r="18" spans="1:9" s="89" customFormat="1" ht="15" customHeight="1" x14ac:dyDescent="0.3">
      <c r="A18" s="54"/>
      <c r="B18" s="200"/>
      <c r="C18" s="256"/>
      <c r="D18" s="155">
        <f>B18*C18</f>
        <v>0</v>
      </c>
      <c r="E18" s="200"/>
      <c r="F18" s="256"/>
      <c r="G18" s="160">
        <f>E18*F18</f>
        <v>0</v>
      </c>
      <c r="H18" s="32"/>
      <c r="I18" s="161">
        <f>D18+G18</f>
        <v>0</v>
      </c>
    </row>
    <row r="19" spans="1:9" s="89" customFormat="1" ht="15" customHeight="1" x14ac:dyDescent="0.3">
      <c r="A19" s="29" t="s">
        <v>88</v>
      </c>
      <c r="B19" s="201"/>
      <c r="C19" s="114"/>
      <c r="D19" s="156"/>
      <c r="E19" s="201"/>
      <c r="F19" s="114"/>
      <c r="G19" s="159"/>
      <c r="H19" s="32"/>
      <c r="I19" s="159"/>
    </row>
    <row r="20" spans="1:9" s="89" customFormat="1" ht="15" customHeight="1" x14ac:dyDescent="0.3">
      <c r="A20" s="28" t="s">
        <v>89</v>
      </c>
      <c r="B20" s="200"/>
      <c r="C20" s="256"/>
      <c r="D20" s="155">
        <f>B20*C20</f>
        <v>0</v>
      </c>
      <c r="E20" s="200"/>
      <c r="F20" s="256"/>
      <c r="G20" s="160">
        <f>E20*F20</f>
        <v>0</v>
      </c>
      <c r="H20" s="32"/>
      <c r="I20" s="161">
        <f>D20+G20</f>
        <v>0</v>
      </c>
    </row>
    <row r="21" spans="1:9" s="89" customFormat="1" ht="15" customHeight="1" x14ac:dyDescent="0.3">
      <c r="A21" s="28" t="s">
        <v>120</v>
      </c>
      <c r="B21" s="202"/>
      <c r="C21" s="115"/>
      <c r="D21" s="157"/>
      <c r="E21" s="202"/>
      <c r="F21" s="115"/>
      <c r="G21" s="158"/>
      <c r="H21" s="32"/>
      <c r="I21" s="162"/>
    </row>
    <row r="22" spans="1:9" s="89" customFormat="1" x14ac:dyDescent="0.3">
      <c r="A22" s="50" t="s">
        <v>91</v>
      </c>
      <c r="B22" s="200"/>
      <c r="C22" s="256"/>
      <c r="D22" s="155">
        <f>B22*C22</f>
        <v>0</v>
      </c>
      <c r="E22" s="200"/>
      <c r="F22" s="256"/>
      <c r="G22" s="160">
        <f>E22*F22</f>
        <v>0</v>
      </c>
      <c r="H22" s="32"/>
      <c r="I22" s="161">
        <f>D22+G22</f>
        <v>0</v>
      </c>
    </row>
    <row r="23" spans="1:9" s="89" customFormat="1" ht="15" customHeight="1" x14ac:dyDescent="0.3">
      <c r="A23" s="50" t="s">
        <v>92</v>
      </c>
      <c r="B23" s="200"/>
      <c r="C23" s="256"/>
      <c r="D23" s="155">
        <f>B23*C23</f>
        <v>0</v>
      </c>
      <c r="E23" s="200"/>
      <c r="F23" s="256"/>
      <c r="G23" s="160">
        <f>E23*F23</f>
        <v>0</v>
      </c>
      <c r="H23" s="32"/>
      <c r="I23" s="161">
        <f>D23+G23</f>
        <v>0</v>
      </c>
    </row>
    <row r="24" spans="1:9" s="89" customFormat="1" ht="15" customHeight="1" x14ac:dyDescent="0.3">
      <c r="A24" s="50" t="s">
        <v>93</v>
      </c>
      <c r="B24" s="200"/>
      <c r="C24" s="256"/>
      <c r="D24" s="155">
        <f>B24*C24</f>
        <v>0</v>
      </c>
      <c r="E24" s="200"/>
      <c r="F24" s="256"/>
      <c r="G24" s="160">
        <f>E24*F24</f>
        <v>0</v>
      </c>
      <c r="H24" s="32"/>
      <c r="I24" s="161">
        <f>D24+G24</f>
        <v>0</v>
      </c>
    </row>
    <row r="25" spans="1:9" s="89" customFormat="1" ht="15" customHeight="1" x14ac:dyDescent="0.3">
      <c r="A25" s="28" t="s">
        <v>94</v>
      </c>
      <c r="B25" s="202"/>
      <c r="C25" s="115"/>
      <c r="D25" s="157"/>
      <c r="E25" s="202"/>
      <c r="F25" s="115"/>
      <c r="G25" s="158"/>
      <c r="H25" s="32"/>
      <c r="I25" s="162"/>
    </row>
    <row r="26" spans="1:9" s="89" customFormat="1" ht="15" customHeight="1" x14ac:dyDescent="0.3">
      <c r="A26" s="50" t="s">
        <v>95</v>
      </c>
      <c r="B26" s="200"/>
      <c r="C26" s="256"/>
      <c r="D26" s="155">
        <f>B26*C26</f>
        <v>0</v>
      </c>
      <c r="E26" s="200"/>
      <c r="F26" s="256"/>
      <c r="G26" s="160">
        <f>E26*F26</f>
        <v>0</v>
      </c>
      <c r="H26" s="32"/>
      <c r="I26" s="161">
        <f>D26+G26</f>
        <v>0</v>
      </c>
    </row>
    <row r="27" spans="1:9" s="89" customFormat="1" ht="15" customHeight="1" x14ac:dyDescent="0.3">
      <c r="A27" s="50" t="s">
        <v>96</v>
      </c>
      <c r="B27" s="200"/>
      <c r="C27" s="256"/>
      <c r="D27" s="155">
        <f>B27*C27</f>
        <v>0</v>
      </c>
      <c r="E27" s="200"/>
      <c r="F27" s="256"/>
      <c r="G27" s="160">
        <f>E27*F27</f>
        <v>0</v>
      </c>
      <c r="H27" s="32"/>
      <c r="I27" s="161">
        <f>D27+G27</f>
        <v>0</v>
      </c>
    </row>
    <row r="28" spans="1:9" s="89" customFormat="1" ht="15" customHeight="1" x14ac:dyDescent="0.3">
      <c r="A28" s="50" t="s">
        <v>97</v>
      </c>
      <c r="B28" s="200"/>
      <c r="C28" s="256"/>
      <c r="D28" s="155">
        <f>B28*C28</f>
        <v>0</v>
      </c>
      <c r="E28" s="200"/>
      <c r="F28" s="256"/>
      <c r="G28" s="160">
        <f>E28*F28</f>
        <v>0</v>
      </c>
      <c r="H28" s="32"/>
      <c r="I28" s="161">
        <f>D28+G28</f>
        <v>0</v>
      </c>
    </row>
    <row r="29" spans="1:9" s="89" customFormat="1" ht="15" customHeight="1" x14ac:dyDescent="0.3">
      <c r="A29" s="50" t="s">
        <v>98</v>
      </c>
      <c r="B29" s="200"/>
      <c r="C29" s="256"/>
      <c r="D29" s="155">
        <f>B29*C29</f>
        <v>0</v>
      </c>
      <c r="E29" s="200"/>
      <c r="F29" s="256"/>
      <c r="G29" s="160">
        <f>E29*F29</f>
        <v>0</v>
      </c>
      <c r="H29" s="32"/>
      <c r="I29" s="161">
        <f>D29+G29</f>
        <v>0</v>
      </c>
    </row>
    <row r="30" spans="1:9" s="89" customFormat="1" ht="15" customHeight="1" x14ac:dyDescent="0.3">
      <c r="A30" s="50" t="s">
        <v>121</v>
      </c>
      <c r="B30" s="200"/>
      <c r="C30" s="256"/>
      <c r="D30" s="155">
        <f>B30*C30</f>
        <v>0</v>
      </c>
      <c r="E30" s="200"/>
      <c r="F30" s="256"/>
      <c r="G30" s="160">
        <f>E30*F30</f>
        <v>0</v>
      </c>
      <c r="H30" s="32"/>
      <c r="I30" s="161">
        <f>D30+G30</f>
        <v>0</v>
      </c>
    </row>
    <row r="31" spans="1:9" s="89" customFormat="1" x14ac:dyDescent="0.3">
      <c r="A31" s="29" t="s">
        <v>100</v>
      </c>
      <c r="B31" s="201"/>
      <c r="C31" s="114"/>
      <c r="D31" s="156"/>
      <c r="E31" s="201"/>
      <c r="F31" s="114"/>
      <c r="G31" s="159"/>
      <c r="H31" s="32"/>
      <c r="I31" s="159"/>
    </row>
    <row r="32" spans="1:9" s="89" customFormat="1" ht="15" customHeight="1" x14ac:dyDescent="0.3">
      <c r="A32" s="51" t="s">
        <v>122</v>
      </c>
      <c r="B32" s="200"/>
      <c r="C32" s="256"/>
      <c r="D32" s="155">
        <f>B32*C32</f>
        <v>0</v>
      </c>
      <c r="E32" s="200"/>
      <c r="F32" s="256"/>
      <c r="G32" s="160">
        <f>E32*F32</f>
        <v>0</v>
      </c>
      <c r="H32" s="32"/>
      <c r="I32" s="161">
        <f>D32+G32</f>
        <v>0</v>
      </c>
    </row>
    <row r="33" spans="1:9" s="89" customFormat="1" ht="15" customHeight="1" x14ac:dyDescent="0.3">
      <c r="A33" s="51" t="s">
        <v>102</v>
      </c>
      <c r="B33" s="200"/>
      <c r="C33" s="256"/>
      <c r="D33" s="155">
        <f>B33*C33</f>
        <v>0</v>
      </c>
      <c r="E33" s="200"/>
      <c r="F33" s="256"/>
      <c r="G33" s="160">
        <f>E33*F33</f>
        <v>0</v>
      </c>
      <c r="H33" s="32"/>
      <c r="I33" s="161">
        <f>D33+G33</f>
        <v>0</v>
      </c>
    </row>
    <row r="34" spans="1:9" s="89" customFormat="1" ht="15" customHeight="1" x14ac:dyDescent="0.3">
      <c r="A34" s="51" t="s">
        <v>123</v>
      </c>
      <c r="B34" s="200"/>
      <c r="C34" s="256"/>
      <c r="D34" s="155">
        <f>B34*C34</f>
        <v>0</v>
      </c>
      <c r="E34" s="200"/>
      <c r="F34" s="256"/>
      <c r="G34" s="160">
        <f>E34*F34</f>
        <v>0</v>
      </c>
      <c r="H34" s="32"/>
      <c r="I34" s="161">
        <f>D34+G34</f>
        <v>0</v>
      </c>
    </row>
    <row r="35" spans="1:9" s="89" customFormat="1" ht="15" customHeight="1" x14ac:dyDescent="0.3">
      <c r="A35" s="51" t="s">
        <v>124</v>
      </c>
      <c r="B35" s="200"/>
      <c r="C35" s="256"/>
      <c r="D35" s="155">
        <f>B35*C35</f>
        <v>0</v>
      </c>
      <c r="E35" s="200"/>
      <c r="F35" s="256"/>
      <c r="G35" s="160">
        <f>E35*F35</f>
        <v>0</v>
      </c>
      <c r="H35" s="32"/>
      <c r="I35" s="161">
        <f>D35+G35</f>
        <v>0</v>
      </c>
    </row>
    <row r="36" spans="1:9" s="89" customFormat="1" ht="15" customHeight="1" x14ac:dyDescent="0.3">
      <c r="A36" s="51" t="s">
        <v>125</v>
      </c>
      <c r="B36" s="200"/>
      <c r="C36" s="256"/>
      <c r="D36" s="155">
        <f>B36*C36</f>
        <v>0</v>
      </c>
      <c r="E36" s="200"/>
      <c r="F36" s="256"/>
      <c r="G36" s="160">
        <f>E36*F36</f>
        <v>0</v>
      </c>
      <c r="H36" s="32"/>
      <c r="I36" s="161">
        <f>D36+G36</f>
        <v>0</v>
      </c>
    </row>
    <row r="37" spans="1:9" s="89" customFormat="1" ht="15" customHeight="1" x14ac:dyDescent="0.3">
      <c r="A37" s="51"/>
      <c r="B37" s="202"/>
      <c r="C37" s="115"/>
      <c r="D37" s="158"/>
      <c r="E37" s="205"/>
      <c r="F37" s="118"/>
      <c r="G37" s="158"/>
      <c r="H37" s="38"/>
      <c r="I37" s="163"/>
    </row>
    <row r="38" spans="1:9" s="89" customFormat="1" ht="15" customHeight="1" x14ac:dyDescent="0.3">
      <c r="A38" s="53" t="s">
        <v>106</v>
      </c>
      <c r="B38" s="203"/>
      <c r="C38" s="237"/>
      <c r="D38" s="159">
        <f>SUM(D9:D16,D20:D30)</f>
        <v>0</v>
      </c>
      <c r="E38" s="206"/>
      <c r="F38" s="119"/>
      <c r="G38" s="159">
        <f>SUM(G9:G16,G20:G30)</f>
        <v>0</v>
      </c>
      <c r="H38" s="38"/>
      <c r="I38" s="164">
        <f t="shared" ref="I38:I39" si="3">D38+G38</f>
        <v>0</v>
      </c>
    </row>
    <row r="39" spans="1:9" s="89" customFormat="1" x14ac:dyDescent="0.3">
      <c r="A39" s="53" t="s">
        <v>107</v>
      </c>
      <c r="B39" s="203"/>
      <c r="C39" s="237"/>
      <c r="D39" s="159">
        <f>SUM(D9:D36)</f>
        <v>0</v>
      </c>
      <c r="E39" s="206"/>
      <c r="F39" s="119"/>
      <c r="G39" s="159">
        <f>SUM(G9:G36)</f>
        <v>0</v>
      </c>
      <c r="H39" s="38"/>
      <c r="I39" s="164">
        <f t="shared" si="3"/>
        <v>0</v>
      </c>
    </row>
    <row r="40" spans="1:9" s="89" customFormat="1" ht="6.9" customHeight="1" x14ac:dyDescent="0.3">
      <c r="A40" s="187"/>
      <c r="B40" s="204"/>
      <c r="C40" s="183"/>
      <c r="D40" s="184"/>
      <c r="E40" s="207"/>
      <c r="F40" s="185"/>
      <c r="G40" s="184"/>
      <c r="H40" s="38"/>
      <c r="I40" s="186"/>
    </row>
    <row r="41" spans="1:9" s="89" customFormat="1" ht="15" customHeight="1" x14ac:dyDescent="0.3">
      <c r="A41" s="29" t="s">
        <v>108</v>
      </c>
      <c r="B41" s="201"/>
      <c r="C41" s="114"/>
      <c r="D41" s="159">
        <f>D38*0.25</f>
        <v>0</v>
      </c>
      <c r="E41" s="208"/>
      <c r="F41" s="120"/>
      <c r="G41" s="159">
        <f>G38*0.25</f>
        <v>0</v>
      </c>
      <c r="H41" s="38"/>
      <c r="I41" s="164">
        <f>I38*0.25</f>
        <v>0</v>
      </c>
    </row>
    <row r="42" spans="1:9" s="89" customFormat="1" ht="6.9" customHeight="1" x14ac:dyDescent="0.3">
      <c r="A42" s="32"/>
      <c r="B42" s="204"/>
      <c r="C42" s="183"/>
      <c r="D42" s="188"/>
      <c r="E42" s="207"/>
      <c r="F42" s="185"/>
      <c r="G42" s="188"/>
      <c r="H42" s="38"/>
      <c r="I42" s="186"/>
    </row>
    <row r="43" spans="1:9" s="89" customFormat="1" ht="15" customHeight="1" x14ac:dyDescent="0.3">
      <c r="A43" s="29" t="s">
        <v>109</v>
      </c>
      <c r="B43" s="203"/>
      <c r="C43" s="237"/>
      <c r="D43" s="159">
        <f>D39+D41</f>
        <v>0</v>
      </c>
      <c r="E43" s="206"/>
      <c r="F43" s="119"/>
      <c r="G43" s="159">
        <f>G39+G41</f>
        <v>0</v>
      </c>
      <c r="H43" s="38"/>
      <c r="I43" s="164">
        <f>I39+I41</f>
        <v>0</v>
      </c>
    </row>
    <row r="44" spans="1:9" s="89" customFormat="1" ht="6.9" customHeight="1" x14ac:dyDescent="0.3">
      <c r="A44" s="189"/>
      <c r="B44" s="190"/>
      <c r="C44" s="191"/>
      <c r="D44" s="190"/>
      <c r="E44" s="190"/>
      <c r="F44" s="191"/>
      <c r="G44" s="190"/>
      <c r="H44" s="32"/>
      <c r="I44" s="177"/>
    </row>
    <row r="45" spans="1:9" s="89" customFormat="1" x14ac:dyDescent="0.3">
      <c r="A45" s="197"/>
      <c r="B45" s="192"/>
      <c r="C45" s="193"/>
      <c r="D45" s="194"/>
      <c r="E45" s="192"/>
      <c r="F45" s="193"/>
      <c r="G45" s="194"/>
      <c r="H45" s="195"/>
      <c r="I45" s="196"/>
    </row>
    <row r="46" spans="1:9" s="89" customFormat="1" ht="21.45" customHeight="1" x14ac:dyDescent="0.3">
      <c r="A46" s="294" t="s">
        <v>126</v>
      </c>
      <c r="B46" s="294"/>
      <c r="C46" s="294"/>
      <c r="D46" s="294"/>
      <c r="E46" s="294"/>
      <c r="F46" s="294"/>
      <c r="G46" s="294"/>
      <c r="H46" s="294"/>
      <c r="I46" s="294"/>
    </row>
    <row r="47" spans="1:9" s="89" customFormat="1" ht="6.9" customHeight="1" x14ac:dyDescent="0.3">
      <c r="A47" s="57"/>
      <c r="B47" s="181"/>
      <c r="C47" s="182"/>
      <c r="D47" s="181"/>
      <c r="E47" s="181"/>
      <c r="F47" s="182"/>
      <c r="G47" s="181"/>
      <c r="H47" s="181"/>
      <c r="I47" s="181"/>
    </row>
    <row r="48" spans="1:9" s="89" customFormat="1" ht="15" customHeight="1" x14ac:dyDescent="0.3">
      <c r="A48" s="29" t="s">
        <v>77</v>
      </c>
      <c r="B48" s="30"/>
      <c r="C48" s="114"/>
      <c r="D48" s="31"/>
      <c r="E48" s="30"/>
      <c r="F48" s="114"/>
      <c r="G48" s="31"/>
      <c r="H48" s="32"/>
      <c r="I48" s="31"/>
    </row>
    <row r="49" spans="1:9" s="89" customFormat="1" ht="15" customHeight="1" x14ac:dyDescent="0.3">
      <c r="A49" s="28" t="s">
        <v>78</v>
      </c>
      <c r="B49" s="92"/>
      <c r="C49" s="115"/>
      <c r="D49" s="93"/>
      <c r="E49" s="92"/>
      <c r="F49" s="115"/>
      <c r="G49" s="93"/>
      <c r="H49" s="32"/>
      <c r="I49" s="94"/>
    </row>
    <row r="50" spans="1:9" s="89" customFormat="1" ht="15" customHeight="1" x14ac:dyDescent="0.3">
      <c r="A50" s="49" t="s">
        <v>79</v>
      </c>
      <c r="B50" s="209" t="e">
        <f>#REF!+#REF!+#REF!+#REF!+#REF!+#REF!+#REF!+#REF!+#REF!+#REF!+#REF!+#REF!+#REF!+#REF!+#REF!+#REF!+#REF!+#REF!+#REF!+B9</f>
        <v>#REF!</v>
      </c>
      <c r="C50" s="257" t="e">
        <f t="shared" ref="C50:C57" si="4">IF(B50&gt;0,D50/B50," ")</f>
        <v>#REF!</v>
      </c>
      <c r="D50" s="155" t="e">
        <f>#REF!+#REF!+#REF!+#REF!+#REF!+#REF!+#REF!+#REF!+#REF!+#REF!+#REF!+#REF!+#REF!+#REF!+#REF!+#REF!+#REF!+#REF!+#REF!+D9</f>
        <v>#REF!</v>
      </c>
      <c r="E50" s="213" t="e">
        <f>#REF!+#REF!+#REF!+#REF!+#REF!+#REF!+#REF!+#REF!+#REF!+#REF!+#REF!+#REF!+#REF!+#REF!+#REF!+#REF!+#REF!+#REF!+#REF!+E9</f>
        <v>#REF!</v>
      </c>
      <c r="F50" s="260" t="e">
        <f t="shared" ref="F50:F57" si="5">IF(E50&gt;0,G50/E50," ")</f>
        <v>#REF!</v>
      </c>
      <c r="G50" s="160" t="e">
        <f>#REF!+#REF!+#REF!+#REF!+#REF!+#REF!+#REF!+#REF!+#REF!+#REF!+#REF!+#REF!+#REF!+#REF!+#REF!+#REF!+#REF!+#REF!+#REF!+G9</f>
        <v>#REF!</v>
      </c>
      <c r="H50" s="32"/>
      <c r="I50" s="161" t="e">
        <f t="shared" ref="I50:I57" si="6">D50+G50</f>
        <v>#REF!</v>
      </c>
    </row>
    <row r="51" spans="1:9" s="89" customFormat="1" ht="15" customHeight="1" x14ac:dyDescent="0.3">
      <c r="A51" s="49" t="s">
        <v>80</v>
      </c>
      <c r="B51" s="209" t="e">
        <f>#REF!+#REF!+#REF!+#REF!+#REF!+#REF!+#REF!+#REF!+#REF!+#REF!+#REF!+#REF!+#REF!+#REF!+#REF!+#REF!+#REF!+#REF!+#REF!+B10</f>
        <v>#REF!</v>
      </c>
      <c r="C51" s="257" t="e">
        <f t="shared" si="4"/>
        <v>#REF!</v>
      </c>
      <c r="D51" s="155" t="e">
        <f>#REF!+#REF!+#REF!+#REF!+#REF!+#REF!+#REF!+#REF!+#REF!+#REF!+#REF!+#REF!+#REF!+#REF!+#REF!+#REF!+#REF!+#REF!+#REF!+D10</f>
        <v>#REF!</v>
      </c>
      <c r="E51" s="213" t="e">
        <f>#REF!+#REF!+#REF!+#REF!+#REF!+#REF!+#REF!+#REF!+#REF!+#REF!+#REF!+#REF!+#REF!+#REF!+#REF!+#REF!+#REF!+#REF!+#REF!+E10</f>
        <v>#REF!</v>
      </c>
      <c r="F51" s="260" t="e">
        <f t="shared" si="5"/>
        <v>#REF!</v>
      </c>
      <c r="G51" s="160" t="e">
        <f>#REF!+#REF!+#REF!+#REF!+#REF!+#REF!+#REF!+#REF!+#REF!+#REF!+#REF!+#REF!+#REF!+#REF!+#REF!+#REF!+#REF!+#REF!+#REF!+G10</f>
        <v>#REF!</v>
      </c>
      <c r="H51" s="32"/>
      <c r="I51" s="161" t="e">
        <f t="shared" si="6"/>
        <v>#REF!</v>
      </c>
    </row>
    <row r="52" spans="1:9" s="89" customFormat="1" ht="15" customHeight="1" x14ac:dyDescent="0.3">
      <c r="A52" s="49" t="s">
        <v>81</v>
      </c>
      <c r="B52" s="209" t="e">
        <f>#REF!+#REF!+#REF!+#REF!+#REF!+#REF!+#REF!+#REF!+#REF!+#REF!+#REF!+#REF!+#REF!+#REF!+#REF!+#REF!+#REF!+#REF!+#REF!+B11</f>
        <v>#REF!</v>
      </c>
      <c r="C52" s="257" t="e">
        <f t="shared" si="4"/>
        <v>#REF!</v>
      </c>
      <c r="D52" s="155" t="e">
        <f>#REF!+#REF!+#REF!+#REF!+#REF!+#REF!+#REF!+#REF!+#REF!+#REF!+#REF!+#REF!+#REF!+#REF!+#REF!+#REF!+#REF!+#REF!+#REF!+D11</f>
        <v>#REF!</v>
      </c>
      <c r="E52" s="213" t="e">
        <f>#REF!+#REF!+#REF!+#REF!+#REF!+#REF!+#REF!+#REF!+#REF!+#REF!+#REF!+#REF!+#REF!+#REF!+#REF!+#REF!+#REF!+#REF!+#REF!+E11</f>
        <v>#REF!</v>
      </c>
      <c r="F52" s="260" t="e">
        <f t="shared" si="5"/>
        <v>#REF!</v>
      </c>
      <c r="G52" s="160" t="e">
        <f>#REF!+#REF!+#REF!+#REF!+#REF!+#REF!+#REF!+#REF!+#REF!+#REF!+#REF!+#REF!+#REF!+#REF!+#REF!+#REF!+#REF!+#REF!+#REF!+G11</f>
        <v>#REF!</v>
      </c>
      <c r="H52" s="32"/>
      <c r="I52" s="161" t="e">
        <f t="shared" si="6"/>
        <v>#REF!</v>
      </c>
    </row>
    <row r="53" spans="1:9" s="89" customFormat="1" ht="15" customHeight="1" x14ac:dyDescent="0.3">
      <c r="A53" s="49" t="s">
        <v>82</v>
      </c>
      <c r="B53" s="209" t="e">
        <f>#REF!+#REF!+#REF!+#REF!+#REF!+#REF!+#REF!+#REF!+#REF!+#REF!+#REF!+#REF!+#REF!+#REF!+#REF!+#REF!+#REF!+#REF!+#REF!+B12</f>
        <v>#REF!</v>
      </c>
      <c r="C53" s="257" t="e">
        <f t="shared" si="4"/>
        <v>#REF!</v>
      </c>
      <c r="D53" s="155" t="e">
        <f>#REF!+#REF!+#REF!+#REF!+#REF!+#REF!+#REF!+#REF!+#REF!+#REF!+#REF!+#REF!+#REF!+#REF!+#REF!+#REF!+#REF!+#REF!+#REF!+D12</f>
        <v>#REF!</v>
      </c>
      <c r="E53" s="213" t="e">
        <f>#REF!+#REF!+#REF!+#REF!+#REF!+#REF!+#REF!+#REF!+#REF!+#REF!+#REF!+#REF!+#REF!+#REF!+#REF!+#REF!+#REF!+#REF!+#REF!+E12</f>
        <v>#REF!</v>
      </c>
      <c r="F53" s="260" t="e">
        <f t="shared" si="5"/>
        <v>#REF!</v>
      </c>
      <c r="G53" s="160" t="e">
        <f>#REF!+#REF!+#REF!+#REF!+#REF!+#REF!+#REF!+#REF!+#REF!+#REF!+#REF!+#REF!+#REF!+#REF!+#REF!+#REF!+#REF!+#REF!+#REF!+G12</f>
        <v>#REF!</v>
      </c>
      <c r="H53" s="32"/>
      <c r="I53" s="161" t="e">
        <f t="shared" si="6"/>
        <v>#REF!</v>
      </c>
    </row>
    <row r="54" spans="1:9" s="89" customFormat="1" ht="15" customHeight="1" x14ac:dyDescent="0.3">
      <c r="A54" s="49" t="s">
        <v>83</v>
      </c>
      <c r="B54" s="209" t="e">
        <f>#REF!+#REF!+#REF!+#REF!+#REF!+#REF!+#REF!+#REF!+#REF!+#REF!+#REF!+#REF!+#REF!+#REF!+#REF!+#REF!+#REF!+#REF!+#REF!+B13</f>
        <v>#REF!</v>
      </c>
      <c r="C54" s="257" t="e">
        <f t="shared" si="4"/>
        <v>#REF!</v>
      </c>
      <c r="D54" s="155" t="e">
        <f>#REF!+#REF!+#REF!+#REF!+#REF!+#REF!+#REF!+#REF!+#REF!+#REF!+#REF!+#REF!+#REF!+#REF!+#REF!+#REF!+#REF!+#REF!+#REF!+D13</f>
        <v>#REF!</v>
      </c>
      <c r="E54" s="213" t="e">
        <f>#REF!+#REF!+#REF!+#REF!+#REF!+#REF!+#REF!+#REF!+#REF!+#REF!+#REF!+#REF!+#REF!+#REF!+#REF!+#REF!+#REF!+#REF!+#REF!+E13</f>
        <v>#REF!</v>
      </c>
      <c r="F54" s="260" t="e">
        <f t="shared" si="5"/>
        <v>#REF!</v>
      </c>
      <c r="G54" s="160" t="e">
        <f>#REF!+#REF!+#REF!+#REF!+#REF!+#REF!+#REF!+#REF!+#REF!+#REF!+#REF!+#REF!+#REF!+#REF!+#REF!+#REF!+#REF!+#REF!+#REF!+G13</f>
        <v>#REF!</v>
      </c>
      <c r="H54" s="32"/>
      <c r="I54" s="161" t="e">
        <f t="shared" si="6"/>
        <v>#REF!</v>
      </c>
    </row>
    <row r="55" spans="1:9" s="89" customFormat="1" ht="15" customHeight="1" x14ac:dyDescent="0.3">
      <c r="A55" s="28" t="s">
        <v>84</v>
      </c>
      <c r="B55" s="209" t="e">
        <f>#REF!+#REF!+#REF!+#REF!+#REF!+#REF!+#REF!+#REF!+#REF!+#REF!+#REF!+#REF!+#REF!+#REF!+#REF!+#REF!+#REF!+#REF!+#REF!+B14</f>
        <v>#REF!</v>
      </c>
      <c r="C55" s="257" t="e">
        <f t="shared" si="4"/>
        <v>#REF!</v>
      </c>
      <c r="D55" s="155" t="e">
        <f>#REF!+#REF!+#REF!+#REF!+#REF!+#REF!+#REF!+#REF!+#REF!+#REF!+#REF!+#REF!+#REF!+#REF!+#REF!+#REF!+#REF!+#REF!+#REF!+D14</f>
        <v>#REF!</v>
      </c>
      <c r="E55" s="213" t="e">
        <f>#REF!+#REF!+#REF!+#REF!+#REF!+#REF!+#REF!+#REF!+#REF!+#REF!+#REF!+#REF!+#REF!+#REF!+#REF!+#REF!+#REF!+#REF!+#REF!+E14</f>
        <v>#REF!</v>
      </c>
      <c r="F55" s="260" t="e">
        <f t="shared" si="5"/>
        <v>#REF!</v>
      </c>
      <c r="G55" s="160" t="e">
        <f>#REF!+#REF!+#REF!+#REF!+#REF!+#REF!+#REF!+#REF!+#REF!+#REF!+#REF!+#REF!+#REF!+#REF!+#REF!+#REF!+#REF!+#REF!+#REF!+G14</f>
        <v>#REF!</v>
      </c>
      <c r="H55" s="32"/>
      <c r="I55" s="161" t="e">
        <f t="shared" si="6"/>
        <v>#REF!</v>
      </c>
    </row>
    <row r="56" spans="1:9" s="89" customFormat="1" ht="15" customHeight="1" x14ac:dyDescent="0.3">
      <c r="A56" s="28" t="s">
        <v>85</v>
      </c>
      <c r="B56" s="209" t="e">
        <f>#REF!+#REF!+#REF!+#REF!+#REF!+#REF!+#REF!+#REF!+#REF!+#REF!+#REF!+#REF!+#REF!+#REF!+#REF!+#REF!+#REF!+#REF!+#REF!+B15</f>
        <v>#REF!</v>
      </c>
      <c r="C56" s="257" t="e">
        <f t="shared" si="4"/>
        <v>#REF!</v>
      </c>
      <c r="D56" s="155" t="e">
        <f>#REF!+#REF!+#REF!+#REF!+#REF!+#REF!+#REF!+#REF!+#REF!+#REF!+#REF!+#REF!+#REF!+#REF!+#REF!+#REF!+#REF!+#REF!+#REF!+D15</f>
        <v>#REF!</v>
      </c>
      <c r="E56" s="213" t="e">
        <f>#REF!+#REF!+#REF!+#REF!+#REF!+#REF!+#REF!+#REF!+#REF!+#REF!+#REF!+#REF!+#REF!+#REF!+#REF!+#REF!+#REF!+#REF!+#REF!+E15</f>
        <v>#REF!</v>
      </c>
      <c r="F56" s="260" t="e">
        <f t="shared" si="5"/>
        <v>#REF!</v>
      </c>
      <c r="G56" s="160" t="e">
        <f>#REF!+#REF!+#REF!+#REF!+#REF!+#REF!+#REF!+#REF!+#REF!+#REF!+#REF!+#REF!+#REF!+#REF!+#REF!+#REF!+#REF!+#REF!+#REF!+G15</f>
        <v>#REF!</v>
      </c>
      <c r="H56" s="32"/>
      <c r="I56" s="161" t="e">
        <f t="shared" si="6"/>
        <v>#REF!</v>
      </c>
    </row>
    <row r="57" spans="1:9" s="89" customFormat="1" ht="15" customHeight="1" x14ac:dyDescent="0.3">
      <c r="A57" s="28" t="s">
        <v>86</v>
      </c>
      <c r="B57" s="209" t="e">
        <f>#REF!+#REF!+#REF!+#REF!+#REF!+#REF!+#REF!+#REF!+#REF!+#REF!+#REF!+#REF!+#REF!+#REF!+#REF!+#REF!+#REF!+#REF!+#REF!+B16</f>
        <v>#REF!</v>
      </c>
      <c r="C57" s="257" t="e">
        <f t="shared" si="4"/>
        <v>#REF!</v>
      </c>
      <c r="D57" s="155" t="e">
        <f>#REF!+#REF!+#REF!+#REF!+#REF!+#REF!+#REF!+#REF!+#REF!+#REF!+#REF!+#REF!+#REF!+#REF!+#REF!+#REF!+#REF!+#REF!+#REF!+D16</f>
        <v>#REF!</v>
      </c>
      <c r="E57" s="213" t="e">
        <f>#REF!+#REF!+#REF!+#REF!+#REF!+#REF!+#REF!+#REF!+#REF!+#REF!+#REF!+#REF!+#REF!+#REF!+#REF!+#REF!+#REF!+#REF!+#REF!+E16</f>
        <v>#REF!</v>
      </c>
      <c r="F57" s="260" t="e">
        <f t="shared" si="5"/>
        <v>#REF!</v>
      </c>
      <c r="G57" s="160" t="e">
        <f>#REF!+#REF!+#REF!+#REF!+#REF!+#REF!+#REF!+#REF!+#REF!+#REF!+#REF!+#REF!+#REF!+#REF!+#REF!+#REF!+#REF!+#REF!+#REF!+G16</f>
        <v>#REF!</v>
      </c>
      <c r="H57" s="32"/>
      <c r="I57" s="161" t="e">
        <f t="shared" si="6"/>
        <v>#REF!</v>
      </c>
    </row>
    <row r="58" spans="1:9" s="89" customFormat="1" ht="15" customHeight="1" x14ac:dyDescent="0.3">
      <c r="A58" s="29" t="s">
        <v>87</v>
      </c>
      <c r="B58" s="210"/>
      <c r="C58" s="258"/>
      <c r="D58" s="156"/>
      <c r="E58" s="201"/>
      <c r="F58" s="114"/>
      <c r="G58" s="159"/>
      <c r="H58" s="32"/>
      <c r="I58" s="159"/>
    </row>
    <row r="59" spans="1:9" s="89" customFormat="1" ht="15" customHeight="1" x14ac:dyDescent="0.3">
      <c r="A59" s="28"/>
      <c r="B59" s="209" t="e">
        <f>#REF!+#REF!+#REF!+#REF!+#REF!+#REF!+#REF!+#REF!+#REF!+#REF!+#REF!+#REF!+#REF!+#REF!+#REF!+#REF!+#REF!+#REF!+#REF!+B18</f>
        <v>#REF!</v>
      </c>
      <c r="C59" s="257" t="e">
        <f>IF(B59&gt;0,D59/B59," ")</f>
        <v>#REF!</v>
      </c>
      <c r="D59" s="155" t="e">
        <f>#REF!+#REF!+#REF!+#REF!+#REF!+#REF!+#REF!+#REF!+#REF!+#REF!+#REF!+#REF!+#REF!+#REF!+#REF!+#REF!+#REF!+#REF!+#REF!+#REF!</f>
        <v>#REF!</v>
      </c>
      <c r="E59" s="213" t="e">
        <f>#REF!+#REF!+#REF!+#REF!+#REF!+#REF!+#REF!+#REF!+#REF!+#REF!+#REF!+#REF!+#REF!+#REF!+#REF!+#REF!+#REF!+#REF!+#REF!+#REF!</f>
        <v>#REF!</v>
      </c>
      <c r="F59" s="260" t="e">
        <f>IF(E59&gt;0,G59/E59," ")</f>
        <v>#REF!</v>
      </c>
      <c r="G59" s="160" t="e">
        <f>#REF!+#REF!+#REF!+#REF!+#REF!+#REF!+#REF!+#REF!+#REF!+#REF!+#REF!+#REF!+#REF!+#REF!+#REF!+#REF!+#REF!+#REF!+#REF!+#REF!</f>
        <v>#REF!</v>
      </c>
      <c r="H59" s="32"/>
      <c r="I59" s="161" t="e">
        <f>D59+G59</f>
        <v>#REF!</v>
      </c>
    </row>
    <row r="60" spans="1:9" s="89" customFormat="1" ht="15" customHeight="1" x14ac:dyDescent="0.3">
      <c r="A60" s="29" t="s">
        <v>88</v>
      </c>
      <c r="B60" s="210"/>
      <c r="C60" s="258"/>
      <c r="D60" s="156"/>
      <c r="E60" s="201"/>
      <c r="F60" s="114"/>
      <c r="G60" s="159"/>
      <c r="H60" s="32"/>
      <c r="I60" s="159"/>
    </row>
    <row r="61" spans="1:9" s="89" customFormat="1" ht="15" customHeight="1" x14ac:dyDescent="0.3">
      <c r="A61" s="28" t="s">
        <v>89</v>
      </c>
      <c r="B61" s="209" t="e">
        <f>#REF!+#REF!+#REF!+#REF!+#REF!+#REF!+#REF!+#REF!+#REF!+#REF!+#REF!+#REF!+#REF!+#REF!+#REF!+#REF!+#REF!+#REF!+#REF!+B20</f>
        <v>#REF!</v>
      </c>
      <c r="C61" s="257" t="e">
        <f>IF(B61&gt;0,D61/B61," ")</f>
        <v>#REF!</v>
      </c>
      <c r="D61" s="155" t="e">
        <f>#REF!+#REF!+#REF!+#REF!+#REF!+#REF!+#REF!+#REF!+#REF!+#REF!+#REF!+#REF!+#REF!+#REF!+#REF!+#REF!+#REF!+#REF!+#REF!+#REF!</f>
        <v>#REF!</v>
      </c>
      <c r="E61" s="213" t="e">
        <f>#REF!+#REF!+#REF!+#REF!+#REF!+#REF!+#REF!+#REF!+#REF!+#REF!+#REF!+#REF!+#REF!+#REF!+#REF!+#REF!+#REF!+#REF!+#REF!+#REF!</f>
        <v>#REF!</v>
      </c>
      <c r="F61" s="260" t="e">
        <f>IF(E61&gt;0,G61/E61," ")</f>
        <v>#REF!</v>
      </c>
      <c r="G61" s="160" t="e">
        <f>#REF!+#REF!+#REF!+#REF!+#REF!+#REF!+#REF!+#REF!+#REF!+#REF!+#REF!+#REF!+#REF!+#REF!+#REF!+#REF!+#REF!+#REF!+#REF!+#REF!</f>
        <v>#REF!</v>
      </c>
      <c r="H61" s="32"/>
      <c r="I61" s="161" t="e">
        <f>D61+G61</f>
        <v>#REF!</v>
      </c>
    </row>
    <row r="62" spans="1:9" s="89" customFormat="1" ht="15" customHeight="1" x14ac:dyDescent="0.3">
      <c r="A62" s="28" t="s">
        <v>120</v>
      </c>
      <c r="B62" s="211"/>
      <c r="C62" s="259"/>
      <c r="D62" s="157"/>
      <c r="E62" s="202"/>
      <c r="F62" s="115"/>
      <c r="G62" s="158"/>
      <c r="H62" s="32"/>
      <c r="I62" s="162"/>
    </row>
    <row r="63" spans="1:9" s="89" customFormat="1" x14ac:dyDescent="0.3">
      <c r="A63" s="50" t="s">
        <v>91</v>
      </c>
      <c r="B63" s="209" t="e">
        <f>#REF!+#REF!+#REF!+#REF!+#REF!+#REF!+#REF!+#REF!+#REF!+#REF!+#REF!+#REF!+#REF!+#REF!+#REF!+#REF!+#REF!+#REF!+#REF!+B22</f>
        <v>#REF!</v>
      </c>
      <c r="C63" s="257" t="e">
        <f>IF(B63&gt;0,D63/B63," ")</f>
        <v>#REF!</v>
      </c>
      <c r="D63" s="155" t="e">
        <f>#REF!+#REF!+#REF!+#REF!+#REF!+#REF!+#REF!+#REF!+#REF!+#REF!+#REF!+#REF!+#REF!+#REF!+#REF!+#REF!+#REF!+#REF!+#REF!+D41</f>
        <v>#REF!</v>
      </c>
      <c r="E63" s="213" t="e">
        <f>#REF!+#REF!+#REF!+#REF!+#REF!+#REF!+#REF!+#REF!+#REF!+#REF!+#REF!+#REF!+#REF!+#REF!+#REF!+#REF!+#REF!+#REF!+#REF!+E41</f>
        <v>#REF!</v>
      </c>
      <c r="F63" s="260" t="e">
        <f>IF(E63&gt;0,G63/E63," ")</f>
        <v>#REF!</v>
      </c>
      <c r="G63" s="160" t="e">
        <f>#REF!+#REF!+#REF!+#REF!+#REF!+#REF!+#REF!+#REF!+#REF!+#REF!+#REF!+#REF!+#REF!+#REF!+#REF!+#REF!+#REF!+#REF!+#REF!+G41</f>
        <v>#REF!</v>
      </c>
      <c r="H63" s="32"/>
      <c r="I63" s="161" t="e">
        <f>D63+G63</f>
        <v>#REF!</v>
      </c>
    </row>
    <row r="64" spans="1:9" s="89" customFormat="1" ht="15" customHeight="1" x14ac:dyDescent="0.3">
      <c r="A64" s="50" t="s">
        <v>92</v>
      </c>
      <c r="B64" s="209" t="e">
        <f>#REF!+#REF!+#REF!+#REF!+#REF!+#REF!+#REF!+#REF!+#REF!+#REF!+#REF!+#REF!+#REF!+#REF!+#REF!+#REF!+#REF!+#REF!+#REF!+B23</f>
        <v>#REF!</v>
      </c>
      <c r="C64" s="257" t="e">
        <f>IF(B64&gt;0,D64/B64," ")</f>
        <v>#REF!</v>
      </c>
      <c r="D64" s="155" t="e">
        <f>#REF!+#REF!+#REF!+#REF!+#REF!+#REF!+#REF!+#REF!+#REF!+#REF!+#REF!+#REF!+#REF!+#REF!+#REF!+#REF!+#REF!+#REF!+#REF!+#REF!</f>
        <v>#REF!</v>
      </c>
      <c r="E64" s="213" t="e">
        <f>#REF!+#REF!+#REF!+#REF!+#REF!+#REF!+#REF!+#REF!+#REF!+#REF!+#REF!+#REF!+#REF!+#REF!+#REF!+#REF!+#REF!+#REF!+#REF!+#REF!</f>
        <v>#REF!</v>
      </c>
      <c r="F64" s="260" t="e">
        <f>IF(E64&gt;0,G64/E64," ")</f>
        <v>#REF!</v>
      </c>
      <c r="G64" s="160" t="e">
        <f>#REF!+#REF!+#REF!+#REF!+#REF!+#REF!+#REF!+#REF!+#REF!+#REF!+#REF!+#REF!+#REF!+#REF!+#REF!+#REF!+#REF!+#REF!+#REF!+#REF!</f>
        <v>#REF!</v>
      </c>
      <c r="H64" s="32"/>
      <c r="I64" s="161" t="e">
        <f>D64+G64</f>
        <v>#REF!</v>
      </c>
    </row>
    <row r="65" spans="1:9" s="89" customFormat="1" ht="15" customHeight="1" x14ac:dyDescent="0.3">
      <c r="A65" s="50" t="s">
        <v>93</v>
      </c>
      <c r="B65" s="209" t="e">
        <f>#REF!+#REF!+#REF!+#REF!+#REF!+#REF!+#REF!+#REF!+#REF!+#REF!+#REF!+#REF!+#REF!+#REF!+#REF!+#REF!+#REF!+#REF!+#REF!+B24</f>
        <v>#REF!</v>
      </c>
      <c r="C65" s="257" t="e">
        <f>IF(B65&gt;0,D65/B65," ")</f>
        <v>#REF!</v>
      </c>
      <c r="D65" s="155" t="e">
        <f>#REF!+#REF!+#REF!+#REF!+#REF!+#REF!+#REF!+#REF!+#REF!+#REF!+#REF!+#REF!+#REF!+#REF!+#REF!+#REF!+#REF!+#REF!+#REF!+#REF!</f>
        <v>#REF!</v>
      </c>
      <c r="E65" s="213" t="e">
        <f>#REF!+#REF!+#REF!+#REF!+#REF!+#REF!+#REF!+#REF!+#REF!+#REF!+#REF!+#REF!+#REF!+#REF!+#REF!+#REF!+#REF!+#REF!+#REF!+#REF!</f>
        <v>#REF!</v>
      </c>
      <c r="F65" s="260" t="e">
        <f>IF(E65&gt;0,G65/E65," ")</f>
        <v>#REF!</v>
      </c>
      <c r="G65" s="160" t="e">
        <f>#REF!+#REF!+#REF!+#REF!+#REF!+#REF!+#REF!+#REF!+#REF!+#REF!+#REF!+#REF!+#REF!+#REF!+#REF!+#REF!+#REF!+#REF!+#REF!+#REF!</f>
        <v>#REF!</v>
      </c>
      <c r="H65" s="32"/>
      <c r="I65" s="161" t="e">
        <f>D65+G65</f>
        <v>#REF!</v>
      </c>
    </row>
    <row r="66" spans="1:9" s="89" customFormat="1" ht="15" customHeight="1" x14ac:dyDescent="0.3">
      <c r="A66" s="28" t="s">
        <v>94</v>
      </c>
      <c r="B66" s="211"/>
      <c r="C66" s="259"/>
      <c r="D66" s="157"/>
      <c r="E66" s="202"/>
      <c r="F66" s="115"/>
      <c r="G66" s="158"/>
      <c r="H66" s="32"/>
      <c r="I66" s="162"/>
    </row>
    <row r="67" spans="1:9" s="89" customFormat="1" ht="15" customHeight="1" x14ac:dyDescent="0.3">
      <c r="A67" s="50" t="s">
        <v>95</v>
      </c>
      <c r="B67" s="209" t="e">
        <f>#REF!+#REF!+#REF!+#REF!+#REF!+#REF!+#REF!+#REF!+#REF!+#REF!+#REF!+#REF!+#REF!+#REF!+#REF!+#REF!+#REF!+#REF!+#REF!+#REF!</f>
        <v>#REF!</v>
      </c>
      <c r="C67" s="257" t="e">
        <f t="shared" ref="C67:C73" si="7">IF(B67&gt;0,D67/B67," ")</f>
        <v>#REF!</v>
      </c>
      <c r="D67" s="155" t="e">
        <f>#REF!+#REF!+#REF!+#REF!+#REF!+#REF!+#REF!+#REF!+#REF!+#REF!+#REF!+#REF!+#REF!+#REF!+#REF!+#REF!+#REF!+#REF!+#REF!+#REF!</f>
        <v>#REF!</v>
      </c>
      <c r="E67" s="213" t="e">
        <f>#REF!+#REF!+#REF!+#REF!+#REF!+#REF!+#REF!+#REF!+#REF!+#REF!+#REF!+#REF!+#REF!+#REF!+#REF!+#REF!+#REF!+#REF!+#REF!+#REF!</f>
        <v>#REF!</v>
      </c>
      <c r="F67" s="260" t="e">
        <f t="shared" ref="F67:F73" si="8">IF(E67&gt;0,G67/E67," ")</f>
        <v>#REF!</v>
      </c>
      <c r="G67" s="160" t="e">
        <f>#REF!+#REF!+#REF!+#REF!+#REF!+#REF!+#REF!+#REF!+#REF!+#REF!+#REF!+#REF!+#REF!+#REF!+#REF!+#REF!+#REF!+#REF!+#REF!+#REF!</f>
        <v>#REF!</v>
      </c>
      <c r="H67" s="32"/>
      <c r="I67" s="161" t="e">
        <f t="shared" ref="I67:I73" si="9">D67+G67</f>
        <v>#REF!</v>
      </c>
    </row>
    <row r="68" spans="1:9" s="89" customFormat="1" ht="15" customHeight="1" x14ac:dyDescent="0.3">
      <c r="A68" s="50" t="s">
        <v>96</v>
      </c>
      <c r="B68" s="209" t="e">
        <f>#REF!+#REF!+#REF!+#REF!+#REF!+#REF!+#REF!+#REF!+#REF!+#REF!+#REF!+#REF!+#REF!+#REF!+#REF!+#REF!+#REF!+#REF!+#REF!+#REF!</f>
        <v>#REF!</v>
      </c>
      <c r="C68" s="257" t="e">
        <f t="shared" si="7"/>
        <v>#REF!</v>
      </c>
      <c r="D68" s="155" t="e">
        <f>#REF!+#REF!+#REF!+#REF!+#REF!+#REF!+#REF!+#REF!+#REF!+#REF!+#REF!+#REF!+#REF!+#REF!+#REF!+#REF!+#REF!+#REF!+#REF!+#REF!</f>
        <v>#REF!</v>
      </c>
      <c r="E68" s="213" t="e">
        <f>#REF!+#REF!+#REF!+#REF!+#REF!+#REF!+#REF!+#REF!+#REF!+#REF!+#REF!+#REF!+#REF!+#REF!+#REF!+#REF!+#REF!+#REF!+#REF!+#REF!</f>
        <v>#REF!</v>
      </c>
      <c r="F68" s="260" t="e">
        <f t="shared" si="8"/>
        <v>#REF!</v>
      </c>
      <c r="G68" s="160" t="e">
        <f>#REF!+#REF!+#REF!+#REF!+#REF!+#REF!+#REF!+#REF!+#REF!+#REF!+#REF!+#REF!+#REF!+#REF!+#REF!+#REF!+#REF!+#REF!+#REF!+#REF!</f>
        <v>#REF!</v>
      </c>
      <c r="H68" s="32"/>
      <c r="I68" s="161" t="e">
        <f t="shared" si="9"/>
        <v>#REF!</v>
      </c>
    </row>
    <row r="69" spans="1:9" s="89" customFormat="1" ht="15" customHeight="1" x14ac:dyDescent="0.3">
      <c r="A69" s="50" t="s">
        <v>97</v>
      </c>
      <c r="B69" s="209" t="e">
        <f>#REF!+#REF!+#REF!+#REF!+#REF!+#REF!+#REF!+#REF!+#REF!+#REF!+#REF!+#REF!+#REF!+#REF!+#REF!+#REF!+#REF!+#REF!+#REF!+#REF!</f>
        <v>#REF!</v>
      </c>
      <c r="C69" s="257" t="e">
        <f t="shared" si="7"/>
        <v>#REF!</v>
      </c>
      <c r="D69" s="155" t="e">
        <f>#REF!+#REF!+#REF!+#REF!+#REF!+#REF!+#REF!+#REF!+#REF!+#REF!+#REF!+#REF!+#REF!+#REF!+#REF!+#REF!+#REF!+#REF!+#REF!+#REF!</f>
        <v>#REF!</v>
      </c>
      <c r="E69" s="213" t="e">
        <f>#REF!+#REF!+#REF!+#REF!+#REF!+#REF!+#REF!+#REF!+#REF!+#REF!+#REF!+#REF!+#REF!+#REF!+#REF!+#REF!+#REF!+#REF!+#REF!+#REF!</f>
        <v>#REF!</v>
      </c>
      <c r="F69" s="260" t="e">
        <f t="shared" si="8"/>
        <v>#REF!</v>
      </c>
      <c r="G69" s="160" t="e">
        <f>#REF!+#REF!+#REF!+#REF!+#REF!+#REF!+#REF!+#REF!+#REF!+#REF!+#REF!+#REF!+#REF!+#REF!+#REF!+#REF!+#REF!+#REF!+#REF!+#REF!</f>
        <v>#REF!</v>
      </c>
      <c r="H69" s="32"/>
      <c r="I69" s="161" t="e">
        <f t="shared" si="9"/>
        <v>#REF!</v>
      </c>
    </row>
    <row r="70" spans="1:9" s="89" customFormat="1" ht="15" customHeight="1" x14ac:dyDescent="0.3">
      <c r="A70" s="50" t="s">
        <v>98</v>
      </c>
      <c r="B70" s="209" t="e">
        <f>#REF!+#REF!+#REF!+#REF!+#REF!+#REF!+#REF!+#REF!+#REF!+#REF!+#REF!+#REF!+#REF!+#REF!+#REF!+#REF!+#REF!+#REF!+#REF!+#REF!</f>
        <v>#REF!</v>
      </c>
      <c r="C70" s="257" t="e">
        <f t="shared" si="7"/>
        <v>#REF!</v>
      </c>
      <c r="D70" s="155" t="e">
        <f>#REF!+#REF!+#REF!+#REF!+#REF!+#REF!+#REF!+#REF!+#REF!+#REF!+#REF!+#REF!+#REF!+#REF!+#REF!+#REF!+#REF!+#REF!+#REF!+#REF!</f>
        <v>#REF!</v>
      </c>
      <c r="E70" s="213" t="e">
        <f>#REF!+#REF!+#REF!+#REF!+#REF!+#REF!+#REF!+#REF!+#REF!+#REF!+#REF!+#REF!+#REF!+#REF!+#REF!+#REF!+#REF!+#REF!+#REF!+#REF!</f>
        <v>#REF!</v>
      </c>
      <c r="F70" s="260" t="e">
        <f t="shared" si="8"/>
        <v>#REF!</v>
      </c>
      <c r="G70" s="160" t="e">
        <f>#REF!+#REF!+#REF!+#REF!+#REF!+#REF!+#REF!+#REF!+#REF!+#REF!+#REF!+#REF!+#REF!+#REF!+#REF!+#REF!+#REF!+#REF!+#REF!+#REF!</f>
        <v>#REF!</v>
      </c>
      <c r="H70" s="32"/>
      <c r="I70" s="161" t="e">
        <f t="shared" si="9"/>
        <v>#REF!</v>
      </c>
    </row>
    <row r="71" spans="1:9" s="89" customFormat="1" ht="15" customHeight="1" x14ac:dyDescent="0.3">
      <c r="A71" s="50" t="s">
        <v>121</v>
      </c>
      <c r="B71" s="209" t="e">
        <f>#REF!+#REF!+#REF!+#REF!+#REF!+#REF!+#REF!+#REF!+#REF!+#REF!+#REF!+#REF!+#REF!+#REF!+#REF!+#REF!+#REF!+#REF!+#REF!+#REF!</f>
        <v>#REF!</v>
      </c>
      <c r="C71" s="257" t="e">
        <f t="shared" si="7"/>
        <v>#REF!</v>
      </c>
      <c r="D71" s="155" t="e">
        <f>#REF!+#REF!+#REF!+#REF!+#REF!+#REF!+#REF!+#REF!+#REF!+#REF!+#REF!+#REF!+#REF!+#REF!+#REF!+#REF!+#REF!+#REF!+#REF!+#REF!</f>
        <v>#REF!</v>
      </c>
      <c r="E71" s="213" t="e">
        <f>#REF!+#REF!+#REF!+#REF!+#REF!+#REF!+#REF!+#REF!+#REF!+#REF!+#REF!+#REF!+#REF!+#REF!+#REF!+#REF!+#REF!+#REF!+#REF!+#REF!</f>
        <v>#REF!</v>
      </c>
      <c r="F71" s="260" t="e">
        <f t="shared" si="8"/>
        <v>#REF!</v>
      </c>
      <c r="G71" s="160" t="e">
        <f>#REF!+#REF!+#REF!+#REF!+#REF!+#REF!+#REF!+#REF!+#REF!+#REF!+#REF!+#REF!+#REF!+#REF!+#REF!+#REF!+#REF!+#REF!+#REF!+#REF!</f>
        <v>#REF!</v>
      </c>
      <c r="H71" s="32"/>
      <c r="I71" s="161" t="e">
        <f t="shared" si="9"/>
        <v>#REF!</v>
      </c>
    </row>
    <row r="72" spans="1:9" s="89" customFormat="1" ht="15" customHeight="1" x14ac:dyDescent="0.3">
      <c r="A72" s="29" t="s">
        <v>100</v>
      </c>
      <c r="B72" s="210"/>
      <c r="C72" s="258"/>
      <c r="D72" s="156"/>
      <c r="E72" s="201"/>
      <c r="F72" s="114"/>
      <c r="G72" s="159"/>
      <c r="H72" s="32"/>
      <c r="I72" s="159"/>
    </row>
    <row r="73" spans="1:9" s="89" customFormat="1" ht="15" customHeight="1" x14ac:dyDescent="0.3">
      <c r="A73" s="51" t="s">
        <v>122</v>
      </c>
      <c r="B73" s="209" t="e">
        <f>#REF!+#REF!+#REF!+#REF!+#REF!+#REF!+#REF!+#REF!+#REF!+#REF!+#REF!+#REF!+#REF!+#REF!+#REF!+#REF!+#REF!+#REF!+#REF!+#REF!</f>
        <v>#REF!</v>
      </c>
      <c r="C73" s="257" t="e">
        <f t="shared" si="7"/>
        <v>#REF!</v>
      </c>
      <c r="D73" s="155" t="e">
        <f>#REF!+#REF!+#REF!+#REF!+#REF!+#REF!+#REF!+#REF!+#REF!+#REF!+#REF!+#REF!+#REF!+#REF!+#REF!+#REF!+#REF!+#REF!+#REF!+#REF!</f>
        <v>#REF!</v>
      </c>
      <c r="E73" s="213" t="e">
        <f>#REF!+#REF!+#REF!+#REF!+#REF!+#REF!+#REF!+#REF!+#REF!+#REF!+#REF!+#REF!+#REF!+#REF!+#REF!+#REF!+#REF!+#REF!+#REF!+#REF!</f>
        <v>#REF!</v>
      </c>
      <c r="F73" s="260" t="e">
        <f t="shared" si="8"/>
        <v>#REF!</v>
      </c>
      <c r="G73" s="160" t="e">
        <f>#REF!+#REF!+#REF!+#REF!+#REF!+#REF!+#REF!+#REF!+#REF!+#REF!+#REF!+#REF!+#REF!+#REF!+#REF!+#REF!+#REF!+#REF!+#REF!+#REF!</f>
        <v>#REF!</v>
      </c>
      <c r="H73" s="32"/>
      <c r="I73" s="161" t="e">
        <f t="shared" si="9"/>
        <v>#REF!</v>
      </c>
    </row>
    <row r="74" spans="1:9" s="89" customFormat="1" ht="15" customHeight="1" x14ac:dyDescent="0.3">
      <c r="A74" s="51" t="s">
        <v>102</v>
      </c>
      <c r="B74" s="209" t="e">
        <f>#REF!+#REF!+#REF!+#REF!+#REF!+#REF!+#REF!+#REF!+#REF!+#REF!+#REF!+#REF!+#REF!+#REF!+#REF!+#REF!+#REF!+#REF!+#REF!+#REF!</f>
        <v>#REF!</v>
      </c>
      <c r="C74" s="257" t="e">
        <f t="shared" ref="C74:C77" si="10">IF(B74&gt;0,D74/B74," ")</f>
        <v>#REF!</v>
      </c>
      <c r="D74" s="155" t="e">
        <f>#REF!+#REF!+#REF!+#REF!+#REF!+#REF!+#REF!+#REF!+#REF!+#REF!+#REF!+#REF!+#REF!+#REF!+#REF!+#REF!+#REF!+#REF!+#REF!+#REF!</f>
        <v>#REF!</v>
      </c>
      <c r="E74" s="213" t="e">
        <f>#REF!+#REF!+#REF!+#REF!+#REF!+#REF!+#REF!+#REF!+#REF!+#REF!+#REF!+#REF!+#REF!+#REF!+#REF!+#REF!+#REF!+#REF!+#REF!+#REF!</f>
        <v>#REF!</v>
      </c>
      <c r="F74" s="260" t="e">
        <f t="shared" ref="F74:F77" si="11">IF(E74&gt;0,G74/E74," ")</f>
        <v>#REF!</v>
      </c>
      <c r="G74" s="160" t="e">
        <f>#REF!+#REF!+#REF!+#REF!+#REF!+#REF!+#REF!+#REF!+#REF!+#REF!+#REF!+#REF!+#REF!+#REF!+#REF!+#REF!+#REF!+#REF!+#REF!+#REF!</f>
        <v>#REF!</v>
      </c>
      <c r="H74" s="32"/>
      <c r="I74" s="161" t="e">
        <f t="shared" ref="I74:I77" si="12">D74+G74</f>
        <v>#REF!</v>
      </c>
    </row>
    <row r="75" spans="1:9" s="89" customFormat="1" ht="15" customHeight="1" x14ac:dyDescent="0.3">
      <c r="A75" s="51" t="s">
        <v>123</v>
      </c>
      <c r="B75" s="209" t="e">
        <f>#REF!+#REF!+#REF!+#REF!+#REF!+#REF!+#REF!+#REF!+#REF!+#REF!+#REF!+#REF!+#REF!+#REF!+#REF!+#REF!+#REF!+#REF!+#REF!+#REF!</f>
        <v>#REF!</v>
      </c>
      <c r="C75" s="257" t="e">
        <f t="shared" si="10"/>
        <v>#REF!</v>
      </c>
      <c r="D75" s="155" t="e">
        <f>#REF!+#REF!+#REF!+#REF!+#REF!+#REF!+#REF!+#REF!+#REF!+#REF!+#REF!+#REF!+#REF!+#REF!+#REF!+#REF!+#REF!+#REF!+#REF!+#REF!</f>
        <v>#REF!</v>
      </c>
      <c r="E75" s="213" t="e">
        <f>#REF!+#REF!+#REF!+#REF!+#REF!+#REF!+#REF!+#REF!+#REF!+#REF!+#REF!+#REF!+#REF!+#REF!+#REF!+#REF!+#REF!+#REF!+#REF!+#REF!</f>
        <v>#REF!</v>
      </c>
      <c r="F75" s="260" t="e">
        <f t="shared" si="11"/>
        <v>#REF!</v>
      </c>
      <c r="G75" s="160" t="e">
        <f>#REF!+#REF!+#REF!+#REF!+#REF!+#REF!+#REF!+#REF!+#REF!+#REF!+#REF!+#REF!+#REF!+#REF!+#REF!+#REF!+#REF!+#REF!+#REF!+#REF!</f>
        <v>#REF!</v>
      </c>
      <c r="H75" s="32"/>
      <c r="I75" s="161" t="e">
        <f t="shared" si="12"/>
        <v>#REF!</v>
      </c>
    </row>
    <row r="76" spans="1:9" s="89" customFormat="1" ht="15" customHeight="1" x14ac:dyDescent="0.3">
      <c r="A76" s="51" t="s">
        <v>124</v>
      </c>
      <c r="B76" s="209" t="e">
        <f>#REF!+#REF!+#REF!+#REF!+#REF!+#REF!+#REF!+#REF!+#REF!+#REF!+#REF!+#REF!+#REF!+#REF!+#REF!+#REF!+#REF!+#REF!+#REF!+#REF!</f>
        <v>#REF!</v>
      </c>
      <c r="C76" s="257" t="e">
        <f t="shared" si="10"/>
        <v>#REF!</v>
      </c>
      <c r="D76" s="155" t="e">
        <f>#REF!+#REF!+#REF!+#REF!+#REF!+#REF!+#REF!+#REF!+#REF!+#REF!+#REF!+#REF!+#REF!+#REF!+#REF!+#REF!+#REF!+#REF!+#REF!+#REF!</f>
        <v>#REF!</v>
      </c>
      <c r="E76" s="213" t="e">
        <f>#REF!+#REF!+#REF!+#REF!+#REF!+#REF!+#REF!+#REF!+#REF!+#REF!+#REF!+#REF!+#REF!+#REF!+#REF!+#REF!+#REF!+#REF!+#REF!+#REF!</f>
        <v>#REF!</v>
      </c>
      <c r="F76" s="260" t="e">
        <f t="shared" si="11"/>
        <v>#REF!</v>
      </c>
      <c r="G76" s="160" t="e">
        <f>#REF!+#REF!+#REF!+#REF!+#REF!+#REF!+#REF!+#REF!+#REF!+#REF!+#REF!+#REF!+#REF!+#REF!+#REF!+#REF!+#REF!+#REF!+#REF!+#REF!</f>
        <v>#REF!</v>
      </c>
      <c r="H76" s="32"/>
      <c r="I76" s="161" t="e">
        <f t="shared" si="12"/>
        <v>#REF!</v>
      </c>
    </row>
    <row r="77" spans="1:9" s="89" customFormat="1" ht="15" customHeight="1" x14ac:dyDescent="0.3">
      <c r="A77" s="51" t="s">
        <v>125</v>
      </c>
      <c r="B77" s="209" t="e">
        <f>#REF!+#REF!+#REF!+#REF!+#REF!+#REF!+#REF!+#REF!+#REF!+#REF!+#REF!+#REF!+#REF!+#REF!+#REF!+#REF!+#REF!+#REF!+#REF!+#REF!</f>
        <v>#REF!</v>
      </c>
      <c r="C77" s="257" t="e">
        <f t="shared" si="10"/>
        <v>#REF!</v>
      </c>
      <c r="D77" s="155" t="e">
        <f>#REF!+#REF!+#REF!+#REF!+#REF!+#REF!+#REF!+#REF!+#REF!+#REF!+#REF!+#REF!+#REF!+#REF!+#REF!+#REF!+#REF!+#REF!+#REF!+#REF!</f>
        <v>#REF!</v>
      </c>
      <c r="E77" s="213" t="e">
        <f>#REF!+#REF!+#REF!+#REF!+#REF!+#REF!+#REF!+#REF!+#REF!+#REF!+#REF!+#REF!+#REF!+#REF!+#REF!+#REF!+#REF!+#REF!+#REF!+#REF!</f>
        <v>#REF!</v>
      </c>
      <c r="F77" s="260" t="e">
        <f t="shared" si="11"/>
        <v>#REF!</v>
      </c>
      <c r="G77" s="160" t="e">
        <f>#REF!+#REF!+#REF!+#REF!+#REF!+#REF!+#REF!+#REF!+#REF!+#REF!+#REF!+#REF!+#REF!+#REF!+#REF!+#REF!+#REF!+#REF!+#REF!+#REF!</f>
        <v>#REF!</v>
      </c>
      <c r="H77" s="32"/>
      <c r="I77" s="161" t="e">
        <f t="shared" si="12"/>
        <v>#REF!</v>
      </c>
    </row>
    <row r="78" spans="1:9" s="89" customFormat="1" ht="15" customHeight="1" x14ac:dyDescent="0.3">
      <c r="A78" s="52"/>
      <c r="B78" s="202"/>
      <c r="C78" s="115"/>
      <c r="D78" s="158"/>
      <c r="E78" s="205"/>
      <c r="F78" s="118"/>
      <c r="G78" s="158"/>
      <c r="H78" s="38"/>
      <c r="I78" s="163"/>
    </row>
    <row r="79" spans="1:9" s="89" customFormat="1" ht="15" customHeight="1" x14ac:dyDescent="0.3">
      <c r="A79" s="53" t="s">
        <v>106</v>
      </c>
      <c r="B79" s="203"/>
      <c r="C79" s="237"/>
      <c r="D79" s="238" t="e">
        <f>#REF!+#REF!+#REF!+#REF!+#REF!+#REF!+#REF!+#REF!+#REF!+#REF!+#REF!+#REF!+#REF!+#REF!+#REF!+#REF!+#REF!+#REF!+#REF!+#REF!</f>
        <v>#REF!</v>
      </c>
      <c r="E79" s="203"/>
      <c r="F79" s="237"/>
      <c r="G79" s="238" t="e">
        <f>#REF!+#REF!+#REF!+#REF!+#REF!+#REF!+#REF!+#REF!+#REF!+#REF!+#REF!+#REF!+#REF!+#REF!+#REF!+#REF!+#REF!+#REF!+#REF!+#REF!</f>
        <v>#REF!</v>
      </c>
      <c r="H79" s="32"/>
      <c r="I79" s="164" t="e">
        <f>D79+G79</f>
        <v>#REF!</v>
      </c>
    </row>
    <row r="80" spans="1:9" s="89" customFormat="1" x14ac:dyDescent="0.3">
      <c r="A80" s="53" t="s">
        <v>107</v>
      </c>
      <c r="B80" s="203"/>
      <c r="C80" s="237"/>
      <c r="D80" s="238" t="e">
        <f>#REF!+#REF!+#REF!+#REF!+#REF!+#REF!+#REF!+#REF!+#REF!+#REF!+#REF!+#REF!+#REF!+#REF!+#REF!+#REF!+#REF!+#REF!+#REF!+#REF!</f>
        <v>#REF!</v>
      </c>
      <c r="E80" s="203"/>
      <c r="F80" s="237"/>
      <c r="G80" s="238" t="e">
        <f>#REF!+#REF!+#REF!+#REF!+#REF!+#REF!+#REF!+#REF!+#REF!+#REF!+#REF!+#REF!+#REF!+#REF!+#REF!+#REF!+#REF!+#REF!+#REF!+#REF!</f>
        <v>#REF!</v>
      </c>
      <c r="H80" s="32"/>
      <c r="I80" s="164" t="e">
        <f>D80+G80</f>
        <v>#REF!</v>
      </c>
    </row>
    <row r="81" spans="1:9" s="89" customFormat="1" ht="6.9" customHeight="1" x14ac:dyDescent="0.3">
      <c r="A81" s="189"/>
      <c r="B81" s="212"/>
      <c r="C81" s="199"/>
      <c r="D81" s="198"/>
      <c r="E81" s="212"/>
      <c r="F81" s="199"/>
      <c r="G81" s="198"/>
      <c r="H81" s="198"/>
      <c r="I81" s="181"/>
    </row>
    <row r="82" spans="1:9" s="89" customFormat="1" ht="15" customHeight="1" x14ac:dyDescent="0.3">
      <c r="A82" s="29" t="s">
        <v>108</v>
      </c>
      <c r="B82" s="203"/>
      <c r="C82" s="237"/>
      <c r="D82" s="238" t="e">
        <f>#REF!+#REF!+#REF!+#REF!+#REF!+#REF!+#REF!+#REF!+#REF!+#REF!+#REF!+#REF!+#REF!+#REF!+#REF!+#REF!+#REF!+#REF!+#REF!+#REF!</f>
        <v>#REF!</v>
      </c>
      <c r="E82" s="203"/>
      <c r="F82" s="237"/>
      <c r="G82" s="238" t="e">
        <f>#REF!+#REF!+#REF!+#REF!+#REF!+#REF!+#REF!+#REF!+#REF!+#REF!+#REF!+#REF!+#REF!+#REF!+#REF!+#REF!+#REF!+#REF!+#REF!+#REF!</f>
        <v>#REF!</v>
      </c>
      <c r="H82" s="32"/>
      <c r="I82" s="164" t="e">
        <f>D82+G82</f>
        <v>#REF!</v>
      </c>
    </row>
    <row r="83" spans="1:9" s="89" customFormat="1" ht="6.9" customHeight="1" x14ac:dyDescent="0.3">
      <c r="A83" s="189"/>
      <c r="B83" s="212"/>
      <c r="C83" s="199"/>
      <c r="D83" s="198"/>
      <c r="E83" s="212"/>
      <c r="F83" s="199"/>
      <c r="G83" s="198"/>
      <c r="H83" s="198"/>
      <c r="I83" s="181"/>
    </row>
    <row r="84" spans="1:9" s="89" customFormat="1" ht="15" customHeight="1" x14ac:dyDescent="0.3">
      <c r="A84" s="29" t="s">
        <v>109</v>
      </c>
      <c r="B84" s="203"/>
      <c r="C84" s="237"/>
      <c r="D84" s="238" t="e">
        <f>#REF!+#REF!+#REF!+#REF!+#REF!+#REF!+#REF!+#REF!+#REF!+#REF!+#REF!+#REF!+#REF!+#REF!+#REF!+#REF!+#REF!+#REF!+D1+#REF!</f>
        <v>#REF!</v>
      </c>
      <c r="E84" s="203"/>
      <c r="F84" s="237"/>
      <c r="G84" s="238" t="e">
        <f>#REF!+#REF!+#REF!+#REF!+#REF!+#REF!+#REF!+#REF!+#REF!+#REF!+#REF!+#REF!+#REF!+#REF!+#REF!+#REF!+#REF!+#REF!+G1+#REF!</f>
        <v>#REF!</v>
      </c>
      <c r="H84" s="32"/>
      <c r="I84" s="164" t="e">
        <f>D84+G84</f>
        <v>#REF!</v>
      </c>
    </row>
    <row r="85" spans="1:9" s="89" customFormat="1" ht="6.9" customHeight="1" x14ac:dyDescent="0.3">
      <c r="A85" s="189"/>
      <c r="B85" s="198"/>
      <c r="C85" s="199"/>
      <c r="D85" s="198"/>
      <c r="E85" s="198"/>
      <c r="F85" s="199"/>
      <c r="G85" s="198"/>
      <c r="H85" s="198"/>
      <c r="I85" s="181"/>
    </row>
    <row r="86" spans="1:9" s="89" customFormat="1" x14ac:dyDescent="0.3">
      <c r="A86" s="197"/>
      <c r="B86" s="192"/>
      <c r="C86" s="193"/>
      <c r="D86" s="194"/>
      <c r="E86" s="192"/>
      <c r="F86" s="193"/>
      <c r="G86" s="194"/>
      <c r="H86" s="195"/>
      <c r="I86" s="196"/>
    </row>
    <row r="87" spans="1:9" s="60" customFormat="1" ht="15" customHeight="1" x14ac:dyDescent="0.3">
      <c r="B87" s="2"/>
      <c r="C87" s="116"/>
      <c r="D87" s="2"/>
      <c r="E87" s="2"/>
      <c r="F87" s="116"/>
      <c r="G87" s="2"/>
      <c r="H87" s="1"/>
      <c r="I87" s="178"/>
    </row>
    <row r="88" spans="1:9" s="60" customFormat="1" ht="15" customHeight="1" x14ac:dyDescent="0.3">
      <c r="B88" s="2"/>
      <c r="C88" s="116"/>
      <c r="D88" s="2"/>
      <c r="E88" s="2"/>
      <c r="F88" s="116"/>
      <c r="G88" s="2"/>
      <c r="H88" s="1"/>
      <c r="I88" s="178"/>
    </row>
    <row r="89" spans="1:9" s="60" customFormat="1" x14ac:dyDescent="0.3">
      <c r="B89" s="2"/>
      <c r="C89" s="116"/>
      <c r="D89" s="2"/>
      <c r="E89" s="2"/>
      <c r="F89" s="116"/>
      <c r="G89" s="2"/>
      <c r="H89" s="1"/>
      <c r="I89" s="178"/>
    </row>
    <row r="90" spans="1:9" s="60" customFormat="1" x14ac:dyDescent="0.3">
      <c r="B90" s="2"/>
      <c r="C90" s="116"/>
      <c r="D90" s="2"/>
      <c r="E90" s="2"/>
      <c r="F90" s="116"/>
      <c r="G90" s="2"/>
      <c r="H90" s="1"/>
      <c r="I90" s="178"/>
    </row>
    <row r="91" spans="1:9" s="60" customFormat="1" x14ac:dyDescent="0.3">
      <c r="B91" s="2"/>
      <c r="C91" s="116"/>
      <c r="D91" s="2"/>
      <c r="E91" s="2"/>
      <c r="F91" s="116"/>
      <c r="G91" s="2"/>
      <c r="H91" s="1"/>
      <c r="I91" s="178"/>
    </row>
    <row r="92" spans="1:9" s="60" customFormat="1" x14ac:dyDescent="0.3">
      <c r="B92" s="2"/>
      <c r="C92" s="116"/>
      <c r="D92" s="2"/>
      <c r="E92" s="2"/>
      <c r="F92" s="116"/>
      <c r="G92" s="2"/>
      <c r="H92" s="1"/>
      <c r="I92" s="178"/>
    </row>
    <row r="93" spans="1:9" s="60" customFormat="1" x14ac:dyDescent="0.3">
      <c r="B93" s="2"/>
      <c r="C93" s="116"/>
      <c r="D93" s="2"/>
      <c r="E93" s="2"/>
      <c r="F93" s="116"/>
      <c r="G93" s="2"/>
      <c r="H93" s="1"/>
      <c r="I93" s="178"/>
    </row>
    <row r="94" spans="1:9" s="60" customFormat="1" x14ac:dyDescent="0.3">
      <c r="B94" s="2"/>
      <c r="C94" s="116"/>
      <c r="D94" s="2"/>
      <c r="E94" s="2"/>
      <c r="F94" s="116"/>
      <c r="G94" s="2"/>
      <c r="H94" s="1"/>
      <c r="I94" s="178"/>
    </row>
    <row r="95" spans="1:9" s="60" customFormat="1" x14ac:dyDescent="0.3">
      <c r="B95" s="2"/>
      <c r="C95" s="116"/>
      <c r="D95" s="2"/>
      <c r="E95" s="2"/>
      <c r="F95" s="116"/>
      <c r="G95" s="2"/>
      <c r="H95" s="1"/>
      <c r="I95" s="178"/>
    </row>
    <row r="96" spans="1:9" s="60" customFormat="1" x14ac:dyDescent="0.3">
      <c r="B96" s="2"/>
      <c r="C96" s="116"/>
      <c r="D96" s="2"/>
      <c r="E96" s="2"/>
      <c r="F96" s="116"/>
      <c r="G96" s="2"/>
      <c r="H96" s="1"/>
      <c r="I96" s="178"/>
    </row>
    <row r="97" spans="2:9" s="60" customFormat="1" x14ac:dyDescent="0.3">
      <c r="B97" s="2"/>
      <c r="C97" s="116"/>
      <c r="D97" s="2"/>
      <c r="E97" s="2"/>
      <c r="F97" s="116"/>
      <c r="G97" s="2"/>
      <c r="H97" s="1"/>
      <c r="I97" s="178"/>
    </row>
    <row r="98" spans="2:9" s="60" customFormat="1" x14ac:dyDescent="0.3">
      <c r="B98" s="2"/>
      <c r="C98" s="116"/>
      <c r="D98" s="2"/>
      <c r="E98" s="2"/>
      <c r="F98" s="116"/>
      <c r="G98" s="2"/>
      <c r="H98" s="1"/>
      <c r="I98" s="178"/>
    </row>
    <row r="99" spans="2:9" s="60" customFormat="1" x14ac:dyDescent="0.3">
      <c r="B99" s="2"/>
      <c r="C99" s="116"/>
      <c r="D99" s="2"/>
      <c r="E99" s="2"/>
      <c r="F99" s="116"/>
      <c r="G99" s="2"/>
      <c r="H99" s="1"/>
      <c r="I99" s="178"/>
    </row>
    <row r="100" spans="2:9" s="60" customFormat="1" x14ac:dyDescent="0.3">
      <c r="B100" s="2"/>
      <c r="C100" s="116"/>
      <c r="D100" s="2"/>
      <c r="E100" s="2"/>
      <c r="F100" s="116"/>
      <c r="G100" s="2"/>
      <c r="H100" s="1"/>
      <c r="I100" s="178"/>
    </row>
    <row r="101" spans="2:9" s="60" customFormat="1" x14ac:dyDescent="0.3">
      <c r="B101" s="2"/>
      <c r="C101" s="116"/>
      <c r="D101" s="2"/>
      <c r="E101" s="2"/>
      <c r="F101" s="116"/>
      <c r="G101" s="2"/>
      <c r="H101" s="1"/>
      <c r="I101" s="178"/>
    </row>
    <row r="102" spans="2:9" s="60" customFormat="1" x14ac:dyDescent="0.3">
      <c r="B102" s="2"/>
      <c r="C102" s="116"/>
      <c r="D102" s="2"/>
      <c r="E102" s="2"/>
      <c r="F102" s="116"/>
      <c r="G102" s="2"/>
      <c r="H102" s="1"/>
      <c r="I102" s="178"/>
    </row>
    <row r="103" spans="2:9" s="60" customFormat="1" x14ac:dyDescent="0.3">
      <c r="B103" s="2"/>
      <c r="C103" s="116"/>
      <c r="D103" s="2"/>
      <c r="E103" s="2"/>
      <c r="F103" s="116"/>
      <c r="G103" s="2"/>
      <c r="H103" s="1"/>
      <c r="I103" s="178"/>
    </row>
    <row r="104" spans="2:9" s="60" customFormat="1" x14ac:dyDescent="0.3">
      <c r="B104" s="2"/>
      <c r="C104" s="116"/>
      <c r="D104" s="2"/>
      <c r="E104" s="2"/>
      <c r="F104" s="116"/>
      <c r="G104" s="2"/>
      <c r="H104" s="1"/>
      <c r="I104" s="178"/>
    </row>
    <row r="105" spans="2:9" s="60" customFormat="1" x14ac:dyDescent="0.3">
      <c r="B105" s="2"/>
      <c r="C105" s="116"/>
      <c r="D105" s="2"/>
      <c r="E105" s="2"/>
      <c r="F105" s="116"/>
      <c r="G105" s="2"/>
      <c r="H105" s="1"/>
      <c r="I105" s="178"/>
    </row>
    <row r="106" spans="2:9" s="60" customFormat="1" x14ac:dyDescent="0.3">
      <c r="B106" s="2"/>
      <c r="C106" s="116"/>
      <c r="D106" s="2"/>
      <c r="E106" s="2"/>
      <c r="F106" s="116"/>
      <c r="G106" s="2"/>
      <c r="H106" s="1"/>
      <c r="I106" s="178"/>
    </row>
    <row r="107" spans="2:9" s="60" customFormat="1" x14ac:dyDescent="0.3">
      <c r="B107" s="2"/>
      <c r="C107" s="116"/>
      <c r="D107" s="2"/>
      <c r="E107" s="2"/>
      <c r="F107" s="116"/>
      <c r="G107" s="2"/>
      <c r="H107" s="1"/>
      <c r="I107" s="178"/>
    </row>
    <row r="108" spans="2:9" s="60" customFormat="1" x14ac:dyDescent="0.3">
      <c r="B108" s="2"/>
      <c r="C108" s="116"/>
      <c r="D108" s="2"/>
      <c r="E108" s="2"/>
      <c r="F108" s="116"/>
      <c r="G108" s="2"/>
      <c r="H108" s="1"/>
      <c r="I108" s="178"/>
    </row>
    <row r="109" spans="2:9" s="60" customFormat="1" x14ac:dyDescent="0.3">
      <c r="B109" s="2"/>
      <c r="C109" s="116"/>
      <c r="D109" s="2"/>
      <c r="E109" s="2"/>
      <c r="F109" s="116"/>
      <c r="G109" s="2"/>
      <c r="H109" s="1"/>
      <c r="I109" s="178"/>
    </row>
    <row r="110" spans="2:9" s="60" customFormat="1" x14ac:dyDescent="0.3">
      <c r="B110" s="2"/>
      <c r="C110" s="116"/>
      <c r="D110" s="2"/>
      <c r="E110" s="2"/>
      <c r="F110" s="116"/>
      <c r="G110" s="2"/>
      <c r="H110" s="1"/>
      <c r="I110" s="178"/>
    </row>
    <row r="111" spans="2:9" s="60" customFormat="1" x14ac:dyDescent="0.3">
      <c r="B111" s="2"/>
      <c r="C111" s="116"/>
      <c r="D111" s="2"/>
      <c r="E111" s="2"/>
      <c r="F111" s="116"/>
      <c r="G111" s="2"/>
      <c r="H111" s="1"/>
      <c r="I111" s="178"/>
    </row>
    <row r="112" spans="2:9" s="60" customFormat="1" x14ac:dyDescent="0.3">
      <c r="B112" s="2"/>
      <c r="C112" s="116"/>
      <c r="D112" s="2"/>
      <c r="E112" s="2"/>
      <c r="F112" s="116"/>
      <c r="G112" s="2"/>
      <c r="H112" s="1"/>
      <c r="I112" s="178"/>
    </row>
    <row r="113" spans="2:9" s="60" customFormat="1" x14ac:dyDescent="0.3">
      <c r="B113" s="2"/>
      <c r="C113" s="116"/>
      <c r="D113" s="2"/>
      <c r="E113" s="2"/>
      <c r="F113" s="116"/>
      <c r="G113" s="2"/>
      <c r="H113" s="1"/>
      <c r="I113" s="178"/>
    </row>
    <row r="114" spans="2:9" s="60" customFormat="1" x14ac:dyDescent="0.3">
      <c r="B114" s="2"/>
      <c r="C114" s="116"/>
      <c r="D114" s="2"/>
      <c r="E114" s="2"/>
      <c r="F114" s="116"/>
      <c r="G114" s="2"/>
      <c r="H114" s="1"/>
      <c r="I114" s="178"/>
    </row>
    <row r="115" spans="2:9" s="60" customFormat="1" x14ac:dyDescent="0.3">
      <c r="B115" s="2"/>
      <c r="C115" s="116"/>
      <c r="D115" s="2"/>
      <c r="E115" s="2"/>
      <c r="F115" s="116"/>
      <c r="G115" s="2"/>
      <c r="H115" s="1"/>
      <c r="I115" s="178"/>
    </row>
    <row r="116" spans="2:9" s="60" customFormat="1" x14ac:dyDescent="0.3">
      <c r="B116" s="2"/>
      <c r="C116" s="116"/>
      <c r="D116" s="2"/>
      <c r="E116" s="2"/>
      <c r="F116" s="116"/>
      <c r="G116" s="2"/>
      <c r="H116" s="1"/>
      <c r="I116" s="178"/>
    </row>
    <row r="117" spans="2:9" s="60" customFormat="1" x14ac:dyDescent="0.3">
      <c r="B117" s="2"/>
      <c r="C117" s="116"/>
      <c r="D117" s="2"/>
      <c r="E117" s="2"/>
      <c r="F117" s="116"/>
      <c r="G117" s="2"/>
      <c r="H117" s="1"/>
      <c r="I117" s="178"/>
    </row>
    <row r="118" spans="2:9" s="60" customFormat="1" x14ac:dyDescent="0.3">
      <c r="B118" s="2"/>
      <c r="C118" s="116"/>
      <c r="D118" s="2"/>
      <c r="E118" s="2"/>
      <c r="F118" s="116"/>
      <c r="G118" s="2"/>
      <c r="H118" s="1"/>
      <c r="I118" s="178"/>
    </row>
    <row r="119" spans="2:9" s="60" customFormat="1" x14ac:dyDescent="0.3">
      <c r="B119" s="2"/>
      <c r="C119" s="116"/>
      <c r="D119" s="2"/>
      <c r="E119" s="2"/>
      <c r="F119" s="116"/>
      <c r="G119" s="2"/>
      <c r="H119" s="1"/>
      <c r="I119" s="178"/>
    </row>
    <row r="120" spans="2:9" s="60" customFormat="1" x14ac:dyDescent="0.3">
      <c r="B120" s="2"/>
      <c r="C120" s="116"/>
      <c r="D120" s="2"/>
      <c r="E120" s="2"/>
      <c r="F120" s="116"/>
      <c r="G120" s="2"/>
      <c r="H120" s="1"/>
      <c r="I120" s="178"/>
    </row>
    <row r="121" spans="2:9" s="60" customFormat="1" x14ac:dyDescent="0.3">
      <c r="B121" s="2"/>
      <c r="C121" s="116"/>
      <c r="D121" s="2"/>
      <c r="E121" s="2"/>
      <c r="F121" s="116"/>
      <c r="G121" s="2"/>
      <c r="H121" s="1"/>
      <c r="I121" s="178"/>
    </row>
    <row r="122" spans="2:9" s="60" customFormat="1" x14ac:dyDescent="0.3">
      <c r="B122" s="2"/>
      <c r="C122" s="116"/>
      <c r="D122" s="2"/>
      <c r="E122" s="2"/>
      <c r="F122" s="116"/>
      <c r="G122" s="2"/>
      <c r="H122" s="1"/>
      <c r="I122" s="178"/>
    </row>
    <row r="123" spans="2:9" s="60" customFormat="1" x14ac:dyDescent="0.3">
      <c r="B123" s="2"/>
      <c r="C123" s="116"/>
      <c r="D123" s="2"/>
      <c r="E123" s="2"/>
      <c r="F123" s="116"/>
      <c r="G123" s="2"/>
      <c r="H123" s="1"/>
      <c r="I123" s="178"/>
    </row>
    <row r="124" spans="2:9" s="60" customFormat="1" x14ac:dyDescent="0.3">
      <c r="B124" s="2"/>
      <c r="C124" s="116"/>
      <c r="D124" s="2"/>
      <c r="E124" s="2"/>
      <c r="F124" s="116"/>
      <c r="G124" s="2"/>
      <c r="H124" s="1"/>
      <c r="I124" s="178"/>
    </row>
    <row r="125" spans="2:9" s="60" customFormat="1" x14ac:dyDescent="0.3">
      <c r="B125" s="2"/>
      <c r="C125" s="116"/>
      <c r="D125" s="2"/>
      <c r="E125" s="2"/>
      <c r="F125" s="116"/>
      <c r="G125" s="2"/>
      <c r="H125" s="1"/>
      <c r="I125" s="178"/>
    </row>
    <row r="126" spans="2:9" s="60" customFormat="1" ht="15" customHeight="1" x14ac:dyDescent="0.3">
      <c r="B126" s="2"/>
      <c r="C126" s="116"/>
      <c r="D126" s="2"/>
      <c r="E126" s="2"/>
      <c r="F126" s="116"/>
      <c r="G126" s="2"/>
      <c r="H126" s="1"/>
      <c r="I126" s="178"/>
    </row>
    <row r="127" spans="2:9" s="60" customFormat="1" ht="15" customHeight="1" x14ac:dyDescent="0.3">
      <c r="B127" s="2"/>
      <c r="C127" s="116"/>
      <c r="D127" s="2"/>
      <c r="E127" s="2"/>
      <c r="F127" s="116"/>
      <c r="G127" s="2"/>
      <c r="H127" s="1"/>
      <c r="I127" s="178"/>
    </row>
    <row r="128" spans="2:9" s="60" customFormat="1" ht="15" customHeight="1" x14ac:dyDescent="0.3">
      <c r="B128" s="2"/>
      <c r="C128" s="116"/>
      <c r="D128" s="2"/>
      <c r="E128" s="2"/>
      <c r="F128" s="116"/>
      <c r="G128" s="2"/>
      <c r="H128" s="1"/>
      <c r="I128" s="178"/>
    </row>
    <row r="129" spans="2:9" s="60" customFormat="1" ht="15" customHeight="1" x14ac:dyDescent="0.3">
      <c r="B129" s="2"/>
      <c r="C129" s="116"/>
      <c r="D129" s="2"/>
      <c r="E129" s="2"/>
      <c r="F129" s="116"/>
      <c r="G129" s="2"/>
      <c r="H129" s="1"/>
      <c r="I129" s="178"/>
    </row>
    <row r="130" spans="2:9" s="60" customFormat="1" ht="15" customHeight="1" x14ac:dyDescent="0.3">
      <c r="B130" s="2"/>
      <c r="C130" s="116"/>
      <c r="D130" s="2"/>
      <c r="E130" s="2"/>
      <c r="F130" s="116"/>
      <c r="G130" s="2"/>
      <c r="H130" s="1"/>
      <c r="I130" s="178"/>
    </row>
    <row r="131" spans="2:9" s="60" customFormat="1" ht="15" customHeight="1" x14ac:dyDescent="0.3">
      <c r="B131" s="2"/>
      <c r="C131" s="116"/>
      <c r="D131" s="2"/>
      <c r="E131" s="2"/>
      <c r="F131" s="116"/>
      <c r="G131" s="2"/>
      <c r="H131" s="1"/>
      <c r="I131" s="178"/>
    </row>
    <row r="132" spans="2:9" s="60" customFormat="1" ht="15" customHeight="1" x14ac:dyDescent="0.3">
      <c r="B132" s="2"/>
      <c r="C132" s="116"/>
      <c r="D132" s="2"/>
      <c r="E132" s="2"/>
      <c r="F132" s="116"/>
      <c r="G132" s="2"/>
      <c r="H132" s="1"/>
      <c r="I132" s="178"/>
    </row>
    <row r="133" spans="2:9" s="60" customFormat="1" ht="15" customHeight="1" x14ac:dyDescent="0.3">
      <c r="B133" s="2"/>
      <c r="C133" s="116"/>
      <c r="D133" s="2"/>
      <c r="E133" s="2"/>
      <c r="F133" s="116"/>
      <c r="G133" s="2"/>
      <c r="H133" s="1"/>
      <c r="I133" s="178"/>
    </row>
    <row r="134" spans="2:9" s="60" customFormat="1" ht="15" customHeight="1" x14ac:dyDescent="0.3">
      <c r="B134" s="2"/>
      <c r="C134" s="116"/>
      <c r="D134" s="2"/>
      <c r="E134" s="2"/>
      <c r="F134" s="116"/>
      <c r="G134" s="2"/>
      <c r="H134" s="1"/>
      <c r="I134" s="178"/>
    </row>
    <row r="135" spans="2:9" s="60" customFormat="1" ht="15" customHeight="1" x14ac:dyDescent="0.3">
      <c r="B135" s="2"/>
      <c r="C135" s="116"/>
      <c r="D135" s="2"/>
      <c r="E135" s="2"/>
      <c r="F135" s="116"/>
      <c r="G135" s="2"/>
      <c r="H135" s="1"/>
      <c r="I135" s="178"/>
    </row>
    <row r="136" spans="2:9" s="60" customFormat="1" ht="15" customHeight="1" x14ac:dyDescent="0.3">
      <c r="B136" s="2"/>
      <c r="C136" s="116"/>
      <c r="D136" s="2"/>
      <c r="E136" s="2"/>
      <c r="F136" s="116"/>
      <c r="G136" s="2"/>
      <c r="H136" s="1"/>
      <c r="I136" s="178"/>
    </row>
    <row r="137" spans="2:9" s="60" customFormat="1" ht="15" customHeight="1" x14ac:dyDescent="0.3">
      <c r="B137" s="2"/>
      <c r="C137" s="116"/>
      <c r="D137" s="2"/>
      <c r="E137" s="2"/>
      <c r="F137" s="116"/>
      <c r="G137" s="2"/>
      <c r="H137" s="1"/>
      <c r="I137" s="178"/>
    </row>
    <row r="138" spans="2:9" s="60" customFormat="1" ht="15" customHeight="1" x14ac:dyDescent="0.3">
      <c r="B138" s="2"/>
      <c r="C138" s="116"/>
      <c r="D138" s="2"/>
      <c r="E138" s="2"/>
      <c r="F138" s="116"/>
      <c r="G138" s="2"/>
      <c r="H138" s="1"/>
      <c r="I138" s="178"/>
    </row>
    <row r="139" spans="2:9" s="60" customFormat="1" ht="15" customHeight="1" x14ac:dyDescent="0.3">
      <c r="B139" s="2"/>
      <c r="C139" s="116"/>
      <c r="D139" s="2"/>
      <c r="E139" s="2"/>
      <c r="F139" s="116"/>
      <c r="G139" s="2"/>
      <c r="H139" s="1"/>
      <c r="I139" s="178"/>
    </row>
    <row r="140" spans="2:9" s="60" customFormat="1" ht="15" customHeight="1" x14ac:dyDescent="0.3">
      <c r="B140" s="2"/>
      <c r="C140" s="116"/>
      <c r="D140" s="2"/>
      <c r="E140" s="2"/>
      <c r="F140" s="116"/>
      <c r="G140" s="2"/>
      <c r="H140" s="1"/>
      <c r="I140" s="178"/>
    </row>
    <row r="141" spans="2:9" s="60" customFormat="1" ht="15" customHeight="1" x14ac:dyDescent="0.3">
      <c r="B141" s="2"/>
      <c r="C141" s="116"/>
      <c r="D141" s="2"/>
      <c r="E141" s="2"/>
      <c r="F141" s="116"/>
      <c r="G141" s="2"/>
      <c r="H141" s="1"/>
      <c r="I141" s="178"/>
    </row>
    <row r="142" spans="2:9" s="60" customFormat="1" ht="15" customHeight="1" x14ac:dyDescent="0.3">
      <c r="B142" s="2"/>
      <c r="C142" s="116"/>
      <c r="D142" s="2"/>
      <c r="E142" s="2"/>
      <c r="F142" s="116"/>
      <c r="G142" s="2"/>
      <c r="H142" s="1"/>
      <c r="I142" s="178"/>
    </row>
    <row r="143" spans="2:9" s="60" customFormat="1" ht="15" customHeight="1" x14ac:dyDescent="0.3">
      <c r="B143" s="2"/>
      <c r="C143" s="116"/>
      <c r="D143" s="2"/>
      <c r="E143" s="2"/>
      <c r="F143" s="116"/>
      <c r="G143" s="2"/>
      <c r="H143" s="1"/>
      <c r="I143" s="178"/>
    </row>
    <row r="144" spans="2:9" s="60" customFormat="1" ht="15" customHeight="1" x14ac:dyDescent="0.3">
      <c r="B144" s="2"/>
      <c r="C144" s="116"/>
      <c r="D144" s="2"/>
      <c r="E144" s="2"/>
      <c r="F144" s="116"/>
      <c r="G144" s="2"/>
      <c r="H144" s="1"/>
      <c r="I144" s="178"/>
    </row>
    <row r="145" spans="2:9" s="60" customFormat="1" ht="15" customHeight="1" x14ac:dyDescent="0.3">
      <c r="B145" s="2"/>
      <c r="C145" s="116"/>
      <c r="D145" s="2"/>
      <c r="E145" s="2"/>
      <c r="F145" s="116"/>
      <c r="G145" s="2"/>
      <c r="H145" s="1"/>
      <c r="I145" s="178"/>
    </row>
    <row r="146" spans="2:9" s="60" customFormat="1" ht="15" customHeight="1" x14ac:dyDescent="0.3">
      <c r="B146" s="2"/>
      <c r="C146" s="116"/>
      <c r="D146" s="2"/>
      <c r="E146" s="2"/>
      <c r="F146" s="116"/>
      <c r="G146" s="2"/>
      <c r="H146" s="1"/>
      <c r="I146" s="178"/>
    </row>
    <row r="147" spans="2:9" s="60" customFormat="1" ht="15" customHeight="1" x14ac:dyDescent="0.3">
      <c r="B147" s="2"/>
      <c r="C147" s="116"/>
      <c r="D147" s="2"/>
      <c r="E147" s="2"/>
      <c r="F147" s="116"/>
      <c r="G147" s="2"/>
      <c r="H147" s="1"/>
      <c r="I147" s="178"/>
    </row>
    <row r="148" spans="2:9" s="60" customFormat="1" ht="15" customHeight="1" x14ac:dyDescent="0.3">
      <c r="B148" s="2"/>
      <c r="C148" s="116"/>
      <c r="D148" s="2"/>
      <c r="E148" s="2"/>
      <c r="F148" s="116"/>
      <c r="G148" s="2"/>
      <c r="H148" s="1"/>
      <c r="I148" s="178"/>
    </row>
    <row r="149" spans="2:9" s="60" customFormat="1" ht="15" customHeight="1" x14ac:dyDescent="0.3">
      <c r="B149" s="2"/>
      <c r="C149" s="116"/>
      <c r="D149" s="2"/>
      <c r="E149" s="2"/>
      <c r="F149" s="116"/>
      <c r="G149" s="2"/>
      <c r="H149" s="1"/>
      <c r="I149" s="178"/>
    </row>
    <row r="150" spans="2:9" s="60" customFormat="1" ht="15" customHeight="1" x14ac:dyDescent="0.3">
      <c r="B150" s="2"/>
      <c r="C150" s="116"/>
      <c r="D150" s="2"/>
      <c r="E150" s="2"/>
      <c r="F150" s="116"/>
      <c r="G150" s="2"/>
      <c r="H150" s="1"/>
      <c r="I150" s="178"/>
    </row>
    <row r="151" spans="2:9" s="60" customFormat="1" ht="15" customHeight="1" x14ac:dyDescent="0.3">
      <c r="B151" s="2"/>
      <c r="C151" s="116"/>
      <c r="D151" s="2"/>
      <c r="E151" s="2"/>
      <c r="F151" s="116"/>
      <c r="G151" s="2"/>
      <c r="H151" s="1"/>
      <c r="I151" s="178"/>
    </row>
    <row r="152" spans="2:9" s="60" customFormat="1" ht="15" customHeight="1" x14ac:dyDescent="0.3">
      <c r="B152" s="2"/>
      <c r="C152" s="116"/>
      <c r="D152" s="2"/>
      <c r="E152" s="2"/>
      <c r="F152" s="116"/>
      <c r="G152" s="2"/>
      <c r="H152" s="1"/>
      <c r="I152" s="178"/>
    </row>
    <row r="153" spans="2:9" s="60" customFormat="1" ht="15" customHeight="1" x14ac:dyDescent="0.3">
      <c r="B153" s="2"/>
      <c r="C153" s="116"/>
      <c r="D153" s="2"/>
      <c r="E153" s="2"/>
      <c r="F153" s="116"/>
      <c r="G153" s="2"/>
      <c r="H153" s="1"/>
      <c r="I153" s="178"/>
    </row>
    <row r="154" spans="2:9" s="60" customFormat="1" ht="15" customHeight="1" x14ac:dyDescent="0.3">
      <c r="B154" s="2"/>
      <c r="C154" s="116"/>
      <c r="D154" s="2"/>
      <c r="E154" s="2"/>
      <c r="F154" s="116"/>
      <c r="G154" s="2"/>
      <c r="H154" s="1"/>
      <c r="I154" s="178"/>
    </row>
    <row r="155" spans="2:9" s="60" customFormat="1" ht="15" customHeight="1" x14ac:dyDescent="0.3">
      <c r="B155" s="2"/>
      <c r="C155" s="116"/>
      <c r="D155" s="2"/>
      <c r="E155" s="2"/>
      <c r="F155" s="116"/>
      <c r="G155" s="2"/>
      <c r="H155" s="1"/>
      <c r="I155" s="178"/>
    </row>
    <row r="156" spans="2:9" s="60" customFormat="1" ht="15" customHeight="1" x14ac:dyDescent="0.3">
      <c r="B156" s="2"/>
      <c r="C156" s="116"/>
      <c r="D156" s="2"/>
      <c r="E156" s="2"/>
      <c r="F156" s="116"/>
      <c r="G156" s="2"/>
      <c r="H156" s="1"/>
      <c r="I156" s="178"/>
    </row>
    <row r="157" spans="2:9" s="60" customFormat="1" ht="15" customHeight="1" x14ac:dyDescent="0.3">
      <c r="B157" s="2"/>
      <c r="C157" s="116"/>
      <c r="D157" s="2"/>
      <c r="E157" s="2"/>
      <c r="F157" s="116"/>
      <c r="G157" s="2"/>
      <c r="H157" s="1"/>
      <c r="I157" s="178"/>
    </row>
    <row r="158" spans="2:9" s="60" customFormat="1" ht="15" customHeight="1" x14ac:dyDescent="0.3">
      <c r="B158" s="2"/>
      <c r="C158" s="116"/>
      <c r="D158" s="2"/>
      <c r="E158" s="2"/>
      <c r="F158" s="116"/>
      <c r="G158" s="2"/>
      <c r="H158" s="1"/>
      <c r="I158" s="178"/>
    </row>
    <row r="159" spans="2:9" s="60" customFormat="1" ht="15" customHeight="1" x14ac:dyDescent="0.3">
      <c r="B159" s="2"/>
      <c r="C159" s="116"/>
      <c r="D159" s="2"/>
      <c r="E159" s="2"/>
      <c r="F159" s="116"/>
      <c r="G159" s="2"/>
      <c r="H159" s="1"/>
      <c r="I159" s="178"/>
    </row>
    <row r="160" spans="2:9" s="60" customFormat="1" ht="15" customHeight="1" x14ac:dyDescent="0.3">
      <c r="B160" s="2"/>
      <c r="C160" s="116"/>
      <c r="D160" s="2"/>
      <c r="E160" s="2"/>
      <c r="F160" s="116"/>
      <c r="G160" s="2"/>
      <c r="H160" s="1"/>
      <c r="I160" s="178"/>
    </row>
    <row r="161" spans="2:9" s="60" customFormat="1" ht="15" customHeight="1" x14ac:dyDescent="0.3">
      <c r="B161" s="2"/>
      <c r="C161" s="116"/>
      <c r="D161" s="2"/>
      <c r="E161" s="2"/>
      <c r="F161" s="116"/>
      <c r="G161" s="2"/>
      <c r="H161" s="1"/>
      <c r="I161" s="178"/>
    </row>
    <row r="162" spans="2:9" s="60" customFormat="1" ht="15" customHeight="1" x14ac:dyDescent="0.3">
      <c r="B162" s="2"/>
      <c r="C162" s="116"/>
      <c r="D162" s="2"/>
      <c r="E162" s="2"/>
      <c r="F162" s="116"/>
      <c r="G162" s="2"/>
      <c r="H162" s="1"/>
      <c r="I162" s="178"/>
    </row>
    <row r="163" spans="2:9" ht="15" customHeight="1" x14ac:dyDescent="0.3"/>
    <row r="164" spans="2:9" ht="15" customHeight="1" x14ac:dyDescent="0.3"/>
    <row r="165" spans="2:9" ht="15" customHeight="1" x14ac:dyDescent="0.3"/>
    <row r="166" spans="2:9" ht="15" customHeight="1" x14ac:dyDescent="0.3"/>
    <row r="167" spans="2:9" s="60" customFormat="1" ht="15" customHeight="1" x14ac:dyDescent="0.3">
      <c r="B167" s="2"/>
      <c r="C167" s="116"/>
      <c r="D167" s="2"/>
      <c r="E167" s="2"/>
      <c r="F167" s="116"/>
      <c r="G167" s="2"/>
      <c r="H167" s="1"/>
      <c r="I167" s="178"/>
    </row>
    <row r="168" spans="2:9" s="60" customFormat="1" ht="15" customHeight="1" x14ac:dyDescent="0.3">
      <c r="B168" s="2"/>
      <c r="C168" s="116"/>
      <c r="D168" s="2"/>
      <c r="E168" s="2"/>
      <c r="F168" s="116"/>
      <c r="G168" s="2"/>
      <c r="H168" s="1"/>
      <c r="I168" s="178"/>
    </row>
    <row r="169" spans="2:9" s="60" customFormat="1" ht="15" customHeight="1" x14ac:dyDescent="0.3">
      <c r="B169" s="2"/>
      <c r="C169" s="116"/>
      <c r="D169" s="2"/>
      <c r="E169" s="2"/>
      <c r="F169" s="116"/>
      <c r="G169" s="2"/>
      <c r="H169" s="1"/>
      <c r="I169" s="178"/>
    </row>
    <row r="170" spans="2:9" s="60" customFormat="1" ht="15" customHeight="1" x14ac:dyDescent="0.3">
      <c r="B170" s="2"/>
      <c r="C170" s="116"/>
      <c r="D170" s="2"/>
      <c r="E170" s="2"/>
      <c r="F170" s="116"/>
      <c r="G170" s="2"/>
      <c r="H170" s="1"/>
      <c r="I170" s="178"/>
    </row>
    <row r="171" spans="2:9" s="60" customFormat="1" ht="15" customHeight="1" x14ac:dyDescent="0.3">
      <c r="B171" s="2"/>
      <c r="C171" s="116"/>
      <c r="D171" s="2"/>
      <c r="E171" s="2"/>
      <c r="F171" s="116"/>
      <c r="G171" s="2"/>
      <c r="H171" s="1"/>
      <c r="I171" s="178"/>
    </row>
    <row r="172" spans="2:9" s="60" customFormat="1" ht="15" customHeight="1" x14ac:dyDescent="0.3">
      <c r="B172" s="2"/>
      <c r="C172" s="116"/>
      <c r="D172" s="2"/>
      <c r="E172" s="2"/>
      <c r="F172" s="116"/>
      <c r="G172" s="2"/>
      <c r="H172" s="1"/>
      <c r="I172" s="178"/>
    </row>
    <row r="173" spans="2:9" s="60" customFormat="1" ht="15" customHeight="1" x14ac:dyDescent="0.3">
      <c r="B173" s="2"/>
      <c r="C173" s="116"/>
      <c r="D173" s="2"/>
      <c r="E173" s="2"/>
      <c r="F173" s="116"/>
      <c r="G173" s="2"/>
      <c r="H173" s="1"/>
      <c r="I173" s="178"/>
    </row>
    <row r="174" spans="2:9" s="60" customFormat="1" ht="15" customHeight="1" x14ac:dyDescent="0.3">
      <c r="B174" s="2"/>
      <c r="C174" s="116"/>
      <c r="D174" s="2"/>
      <c r="E174" s="2"/>
      <c r="F174" s="116"/>
      <c r="G174" s="2"/>
      <c r="H174" s="1"/>
      <c r="I174" s="178"/>
    </row>
    <row r="175" spans="2:9" s="60" customFormat="1" ht="15" customHeight="1" x14ac:dyDescent="0.3">
      <c r="B175" s="2"/>
      <c r="C175" s="116"/>
      <c r="D175" s="2"/>
      <c r="E175" s="2"/>
      <c r="F175" s="116"/>
      <c r="G175" s="2"/>
      <c r="H175" s="1"/>
      <c r="I175" s="178"/>
    </row>
    <row r="176" spans="2:9" s="60" customFormat="1" ht="15" customHeight="1" x14ac:dyDescent="0.3">
      <c r="B176" s="2"/>
      <c r="C176" s="116"/>
      <c r="D176" s="2"/>
      <c r="E176" s="2"/>
      <c r="F176" s="116"/>
      <c r="G176" s="2"/>
      <c r="H176" s="1"/>
      <c r="I176" s="178"/>
    </row>
    <row r="177" spans="2:9" s="60" customFormat="1" ht="15" customHeight="1" x14ac:dyDescent="0.3">
      <c r="B177" s="2"/>
      <c r="C177" s="116"/>
      <c r="D177" s="2"/>
      <c r="E177" s="2"/>
      <c r="F177" s="116"/>
      <c r="G177" s="2"/>
      <c r="H177" s="1"/>
      <c r="I177" s="178"/>
    </row>
    <row r="178" spans="2:9" s="60" customFormat="1" ht="15" customHeight="1" x14ac:dyDescent="0.3">
      <c r="B178" s="2"/>
      <c r="C178" s="116"/>
      <c r="D178" s="2"/>
      <c r="E178" s="2"/>
      <c r="F178" s="116"/>
      <c r="G178" s="2"/>
      <c r="H178" s="1"/>
      <c r="I178" s="178"/>
    </row>
    <row r="179" spans="2:9" s="60" customFormat="1" ht="15" customHeight="1" x14ac:dyDescent="0.3">
      <c r="B179" s="2"/>
      <c r="C179" s="116"/>
      <c r="D179" s="2"/>
      <c r="E179" s="2"/>
      <c r="F179" s="116"/>
      <c r="G179" s="2"/>
      <c r="H179" s="1"/>
      <c r="I179" s="178"/>
    </row>
    <row r="180" spans="2:9" s="60" customFormat="1" ht="15" customHeight="1" x14ac:dyDescent="0.3">
      <c r="B180" s="2"/>
      <c r="C180" s="116"/>
      <c r="D180" s="2"/>
      <c r="E180" s="2"/>
      <c r="F180" s="116"/>
      <c r="G180" s="2"/>
      <c r="H180" s="1"/>
      <c r="I180" s="178"/>
    </row>
    <row r="181" spans="2:9" s="60" customFormat="1" ht="15" customHeight="1" x14ac:dyDescent="0.3">
      <c r="B181" s="2"/>
      <c r="C181" s="116"/>
      <c r="D181" s="2"/>
      <c r="E181" s="2"/>
      <c r="F181" s="116"/>
      <c r="G181" s="2"/>
      <c r="H181" s="1"/>
      <c r="I181" s="178"/>
    </row>
    <row r="182" spans="2:9" s="60" customFormat="1" ht="15" customHeight="1" x14ac:dyDescent="0.3">
      <c r="B182" s="2"/>
      <c r="C182" s="116"/>
      <c r="D182" s="2"/>
      <c r="E182" s="2"/>
      <c r="F182" s="116"/>
      <c r="G182" s="2"/>
      <c r="H182" s="1"/>
      <c r="I182" s="178"/>
    </row>
    <row r="183" spans="2:9" s="60" customFormat="1" ht="15" customHeight="1" x14ac:dyDescent="0.3">
      <c r="B183" s="2"/>
      <c r="C183" s="116"/>
      <c r="D183" s="2"/>
      <c r="E183" s="2"/>
      <c r="F183" s="116"/>
      <c r="G183" s="2"/>
      <c r="H183" s="1"/>
      <c r="I183" s="178"/>
    </row>
    <row r="184" spans="2:9" s="60" customFormat="1" ht="15" customHeight="1" x14ac:dyDescent="0.3">
      <c r="B184" s="2"/>
      <c r="C184" s="116"/>
      <c r="D184" s="2"/>
      <c r="E184" s="2"/>
      <c r="F184" s="116"/>
      <c r="G184" s="2"/>
      <c r="H184" s="1"/>
      <c r="I184" s="178"/>
    </row>
    <row r="185" spans="2:9" s="60" customFormat="1" ht="15" customHeight="1" x14ac:dyDescent="0.3">
      <c r="B185" s="2"/>
      <c r="C185" s="116"/>
      <c r="D185" s="2"/>
      <c r="E185" s="2"/>
      <c r="F185" s="116"/>
      <c r="G185" s="2"/>
      <c r="H185" s="1"/>
      <c r="I185" s="178"/>
    </row>
    <row r="186" spans="2:9" s="60" customFormat="1" ht="15" customHeight="1" x14ac:dyDescent="0.3">
      <c r="B186" s="2"/>
      <c r="C186" s="116"/>
      <c r="D186" s="2"/>
      <c r="E186" s="2"/>
      <c r="F186" s="116"/>
      <c r="G186" s="2"/>
      <c r="H186" s="1"/>
      <c r="I186" s="178"/>
    </row>
    <row r="187" spans="2:9" s="60" customFormat="1" ht="15" customHeight="1" x14ac:dyDescent="0.3">
      <c r="B187" s="2"/>
      <c r="C187" s="116"/>
      <c r="D187" s="2"/>
      <c r="E187" s="2"/>
      <c r="F187" s="116"/>
      <c r="G187" s="2"/>
      <c r="H187" s="1"/>
      <c r="I187" s="178"/>
    </row>
    <row r="188" spans="2:9" s="60" customFormat="1" ht="15" customHeight="1" x14ac:dyDescent="0.3">
      <c r="B188" s="2"/>
      <c r="C188" s="116"/>
      <c r="D188" s="2"/>
      <c r="E188" s="2"/>
      <c r="F188" s="116"/>
      <c r="G188" s="2"/>
      <c r="H188" s="1"/>
      <c r="I188" s="178"/>
    </row>
    <row r="189" spans="2:9" s="60" customFormat="1" ht="15" customHeight="1" x14ac:dyDescent="0.3">
      <c r="B189" s="2"/>
      <c r="C189" s="116"/>
      <c r="D189" s="2"/>
      <c r="E189" s="2"/>
      <c r="F189" s="116"/>
      <c r="G189" s="2"/>
      <c r="H189" s="1"/>
      <c r="I189" s="178"/>
    </row>
    <row r="190" spans="2:9" s="60" customFormat="1" ht="15" customHeight="1" x14ac:dyDescent="0.3">
      <c r="B190" s="2"/>
      <c r="C190" s="116"/>
      <c r="D190" s="2"/>
      <c r="E190" s="2"/>
      <c r="F190" s="116"/>
      <c r="G190" s="2"/>
      <c r="H190" s="1"/>
      <c r="I190" s="178"/>
    </row>
    <row r="191" spans="2:9" s="60" customFormat="1" ht="15" customHeight="1" x14ac:dyDescent="0.3">
      <c r="B191" s="2"/>
      <c r="C191" s="116"/>
      <c r="D191" s="2"/>
      <c r="E191" s="2"/>
      <c r="F191" s="116"/>
      <c r="G191" s="2"/>
      <c r="H191" s="1"/>
      <c r="I191" s="178"/>
    </row>
    <row r="192" spans="2:9" s="60" customFormat="1" ht="15" customHeight="1" x14ac:dyDescent="0.3">
      <c r="B192" s="2"/>
      <c r="C192" s="116"/>
      <c r="D192" s="2"/>
      <c r="E192" s="2"/>
      <c r="F192" s="116"/>
      <c r="G192" s="2"/>
      <c r="H192" s="1"/>
      <c r="I192" s="178"/>
    </row>
    <row r="193" spans="2:9" s="60" customFormat="1" ht="15" customHeight="1" x14ac:dyDescent="0.3">
      <c r="B193" s="2"/>
      <c r="C193" s="116"/>
      <c r="D193" s="2"/>
      <c r="E193" s="2"/>
      <c r="F193" s="116"/>
      <c r="G193" s="2"/>
      <c r="H193" s="1"/>
      <c r="I193" s="178"/>
    </row>
    <row r="194" spans="2:9" s="60" customFormat="1" ht="15" customHeight="1" x14ac:dyDescent="0.3">
      <c r="B194" s="2"/>
      <c r="C194" s="116"/>
      <c r="D194" s="2"/>
      <c r="E194" s="2"/>
      <c r="F194" s="116"/>
      <c r="G194" s="2"/>
      <c r="H194" s="1"/>
      <c r="I194" s="178"/>
    </row>
    <row r="195" spans="2:9" s="60" customFormat="1" ht="15" customHeight="1" x14ac:dyDescent="0.3">
      <c r="B195" s="2"/>
      <c r="C195" s="116"/>
      <c r="D195" s="2"/>
      <c r="E195" s="2"/>
      <c r="F195" s="116"/>
      <c r="G195" s="2"/>
      <c r="H195" s="1"/>
      <c r="I195" s="178"/>
    </row>
    <row r="196" spans="2:9" s="60" customFormat="1" ht="15" customHeight="1" x14ac:dyDescent="0.3">
      <c r="B196" s="2"/>
      <c r="C196" s="116"/>
      <c r="D196" s="2"/>
      <c r="E196" s="2"/>
      <c r="F196" s="116"/>
      <c r="G196" s="2"/>
      <c r="H196" s="1"/>
      <c r="I196" s="178"/>
    </row>
    <row r="197" spans="2:9" s="60" customFormat="1" ht="15" customHeight="1" x14ac:dyDescent="0.3">
      <c r="B197" s="2"/>
      <c r="C197" s="116"/>
      <c r="D197" s="2"/>
      <c r="E197" s="2"/>
      <c r="F197" s="116"/>
      <c r="G197" s="2"/>
      <c r="H197" s="1"/>
      <c r="I197" s="178"/>
    </row>
    <row r="198" spans="2:9" s="60" customFormat="1" ht="15" customHeight="1" x14ac:dyDescent="0.3">
      <c r="B198" s="2"/>
      <c r="C198" s="116"/>
      <c r="D198" s="2"/>
      <c r="E198" s="2"/>
      <c r="F198" s="116"/>
      <c r="G198" s="2"/>
      <c r="H198" s="1"/>
      <c r="I198" s="178"/>
    </row>
    <row r="199" spans="2:9" s="60" customFormat="1" ht="15" customHeight="1" x14ac:dyDescent="0.3">
      <c r="B199" s="2"/>
      <c r="C199" s="116"/>
      <c r="D199" s="2"/>
      <c r="E199" s="2"/>
      <c r="F199" s="116"/>
      <c r="G199" s="2"/>
      <c r="H199" s="1"/>
      <c r="I199" s="178"/>
    </row>
    <row r="200" spans="2:9" s="60" customFormat="1" ht="15" customHeight="1" x14ac:dyDescent="0.3">
      <c r="B200" s="2"/>
      <c r="C200" s="116"/>
      <c r="D200" s="2"/>
      <c r="E200" s="2"/>
      <c r="F200" s="116"/>
      <c r="G200" s="2"/>
      <c r="H200" s="1"/>
      <c r="I200" s="178"/>
    </row>
    <row r="201" spans="2:9" s="60" customFormat="1" ht="15" customHeight="1" x14ac:dyDescent="0.3">
      <c r="B201" s="2"/>
      <c r="C201" s="116"/>
      <c r="D201" s="2"/>
      <c r="E201" s="2"/>
      <c r="F201" s="116"/>
      <c r="G201" s="2"/>
      <c r="H201" s="1"/>
      <c r="I201" s="178"/>
    </row>
    <row r="202" spans="2:9" s="60" customFormat="1" ht="15" customHeight="1" x14ac:dyDescent="0.3">
      <c r="B202" s="2"/>
      <c r="C202" s="116"/>
      <c r="D202" s="2"/>
      <c r="E202" s="2"/>
      <c r="F202" s="116"/>
      <c r="G202" s="2"/>
      <c r="H202" s="1"/>
      <c r="I202" s="178"/>
    </row>
    <row r="203" spans="2:9" s="60" customFormat="1" ht="15" customHeight="1" x14ac:dyDescent="0.3">
      <c r="B203" s="2"/>
      <c r="C203" s="116"/>
      <c r="D203" s="2"/>
      <c r="E203" s="2"/>
      <c r="F203" s="116"/>
      <c r="G203" s="2"/>
      <c r="H203" s="1"/>
      <c r="I203" s="178"/>
    </row>
    <row r="204" spans="2:9" s="60" customFormat="1" ht="15" customHeight="1" x14ac:dyDescent="0.3">
      <c r="B204" s="2"/>
      <c r="C204" s="116"/>
      <c r="D204" s="2"/>
      <c r="E204" s="2"/>
      <c r="F204" s="116"/>
      <c r="G204" s="2"/>
      <c r="H204" s="1"/>
      <c r="I204" s="178"/>
    </row>
    <row r="205" spans="2:9" s="60" customFormat="1" ht="15" customHeight="1" x14ac:dyDescent="0.3">
      <c r="B205" s="2"/>
      <c r="C205" s="116"/>
      <c r="D205" s="2"/>
      <c r="E205" s="2"/>
      <c r="F205" s="116"/>
      <c r="G205" s="2"/>
      <c r="H205" s="1"/>
      <c r="I205" s="178"/>
    </row>
    <row r="206" spans="2:9" s="60" customFormat="1" ht="15" customHeight="1" x14ac:dyDescent="0.3">
      <c r="B206" s="2"/>
      <c r="C206" s="116"/>
      <c r="D206" s="2"/>
      <c r="E206" s="2"/>
      <c r="F206" s="116"/>
      <c r="G206" s="2"/>
      <c r="H206" s="1"/>
      <c r="I206" s="178"/>
    </row>
    <row r="207" spans="2:9" s="60" customFormat="1" ht="15" customHeight="1" x14ac:dyDescent="0.3">
      <c r="B207" s="2"/>
      <c r="C207" s="116"/>
      <c r="D207" s="2"/>
      <c r="E207" s="2"/>
      <c r="F207" s="116"/>
      <c r="G207" s="2"/>
      <c r="H207" s="1"/>
      <c r="I207" s="178"/>
    </row>
    <row r="208" spans="2:9" s="60" customFormat="1" ht="15" customHeight="1" x14ac:dyDescent="0.3">
      <c r="B208" s="2"/>
      <c r="C208" s="116"/>
      <c r="D208" s="2"/>
      <c r="E208" s="2"/>
      <c r="F208" s="116"/>
      <c r="G208" s="2"/>
      <c r="H208" s="1"/>
      <c r="I208" s="178"/>
    </row>
    <row r="209" spans="2:9" s="60" customFormat="1" ht="15" customHeight="1" x14ac:dyDescent="0.3">
      <c r="B209" s="2"/>
      <c r="C209" s="116"/>
      <c r="D209" s="2"/>
      <c r="E209" s="2"/>
      <c r="F209" s="116"/>
      <c r="G209" s="2"/>
      <c r="H209" s="1"/>
      <c r="I209" s="178"/>
    </row>
    <row r="210" spans="2:9" s="60" customFormat="1" ht="15" customHeight="1" x14ac:dyDescent="0.3">
      <c r="B210" s="2"/>
      <c r="C210" s="116"/>
      <c r="D210" s="2"/>
      <c r="E210" s="2"/>
      <c r="F210" s="116"/>
      <c r="G210" s="2"/>
      <c r="H210" s="1"/>
      <c r="I210" s="178"/>
    </row>
    <row r="211" spans="2:9" s="60" customFormat="1" ht="15" customHeight="1" x14ac:dyDescent="0.3">
      <c r="B211" s="2"/>
      <c r="C211" s="116"/>
      <c r="D211" s="2"/>
      <c r="E211" s="2"/>
      <c r="F211" s="116"/>
      <c r="G211" s="2"/>
      <c r="H211" s="1"/>
      <c r="I211" s="178"/>
    </row>
    <row r="212" spans="2:9" s="60" customFormat="1" ht="15" customHeight="1" x14ac:dyDescent="0.3">
      <c r="B212" s="2"/>
      <c r="C212" s="116"/>
      <c r="D212" s="2"/>
      <c r="E212" s="2"/>
      <c r="F212" s="116"/>
      <c r="G212" s="2"/>
      <c r="H212" s="1"/>
      <c r="I212" s="178"/>
    </row>
    <row r="213" spans="2:9" s="60" customFormat="1" ht="15" customHeight="1" x14ac:dyDescent="0.3">
      <c r="B213" s="2"/>
      <c r="C213" s="116"/>
      <c r="D213" s="2"/>
      <c r="E213" s="2"/>
      <c r="F213" s="116"/>
      <c r="G213" s="2"/>
      <c r="H213" s="1"/>
      <c r="I213" s="178"/>
    </row>
    <row r="214" spans="2:9" s="60" customFormat="1" ht="15" customHeight="1" x14ac:dyDescent="0.3">
      <c r="B214" s="2"/>
      <c r="C214" s="116"/>
      <c r="D214" s="2"/>
      <c r="E214" s="2"/>
      <c r="F214" s="116"/>
      <c r="G214" s="2"/>
      <c r="H214" s="1"/>
      <c r="I214" s="178"/>
    </row>
    <row r="215" spans="2:9" s="60" customFormat="1" ht="15" customHeight="1" x14ac:dyDescent="0.3">
      <c r="B215" s="2"/>
      <c r="C215" s="116"/>
      <c r="D215" s="2"/>
      <c r="E215" s="2"/>
      <c r="F215" s="116"/>
      <c r="G215" s="2"/>
      <c r="H215" s="1"/>
      <c r="I215" s="178"/>
    </row>
    <row r="216" spans="2:9" s="60" customFormat="1" ht="15" customHeight="1" x14ac:dyDescent="0.3">
      <c r="B216" s="2"/>
      <c r="C216" s="116"/>
      <c r="D216" s="2"/>
      <c r="E216" s="2"/>
      <c r="F216" s="116"/>
      <c r="G216" s="2"/>
      <c r="H216" s="1"/>
      <c r="I216" s="178"/>
    </row>
    <row r="217" spans="2:9" s="60" customFormat="1" ht="15" customHeight="1" x14ac:dyDescent="0.3">
      <c r="B217" s="2"/>
      <c r="C217" s="116"/>
      <c r="D217" s="2"/>
      <c r="E217" s="2"/>
      <c r="F217" s="116"/>
      <c r="G217" s="2"/>
      <c r="H217" s="1"/>
      <c r="I217" s="178"/>
    </row>
    <row r="218" spans="2:9" s="60" customFormat="1" ht="15" customHeight="1" x14ac:dyDescent="0.3">
      <c r="B218" s="2"/>
      <c r="C218" s="116"/>
      <c r="D218" s="2"/>
      <c r="E218" s="2"/>
      <c r="F218" s="116"/>
      <c r="G218" s="2"/>
      <c r="H218" s="1"/>
      <c r="I218" s="178"/>
    </row>
    <row r="219" spans="2:9" s="60" customFormat="1" ht="15" customHeight="1" x14ac:dyDescent="0.3">
      <c r="B219" s="2"/>
      <c r="C219" s="116"/>
      <c r="D219" s="2"/>
      <c r="E219" s="2"/>
      <c r="F219" s="116"/>
      <c r="G219" s="2"/>
      <c r="H219" s="1"/>
      <c r="I219" s="178"/>
    </row>
    <row r="220" spans="2:9" s="60" customFormat="1" ht="15" customHeight="1" x14ac:dyDescent="0.3">
      <c r="B220" s="2"/>
      <c r="C220" s="116"/>
      <c r="D220" s="2"/>
      <c r="E220" s="2"/>
      <c r="F220" s="116"/>
      <c r="G220" s="2"/>
      <c r="H220" s="1"/>
      <c r="I220" s="178"/>
    </row>
    <row r="221" spans="2:9" s="60" customFormat="1" ht="15" customHeight="1" x14ac:dyDescent="0.3">
      <c r="B221" s="2"/>
      <c r="C221" s="116"/>
      <c r="D221" s="2"/>
      <c r="E221" s="2"/>
      <c r="F221" s="116"/>
      <c r="G221" s="2"/>
      <c r="H221" s="1"/>
      <c r="I221" s="178"/>
    </row>
    <row r="222" spans="2:9" s="60" customFormat="1" ht="15" customHeight="1" x14ac:dyDescent="0.3">
      <c r="B222" s="2"/>
      <c r="C222" s="116"/>
      <c r="D222" s="2"/>
      <c r="E222" s="2"/>
      <c r="F222" s="116"/>
      <c r="G222" s="2"/>
      <c r="H222" s="1"/>
      <c r="I222" s="178"/>
    </row>
    <row r="223" spans="2:9" s="60" customFormat="1" ht="15" customHeight="1" x14ac:dyDescent="0.3">
      <c r="B223" s="2"/>
      <c r="C223" s="116"/>
      <c r="D223" s="2"/>
      <c r="E223" s="2"/>
      <c r="F223" s="116"/>
      <c r="G223" s="2"/>
      <c r="H223" s="1"/>
      <c r="I223" s="178"/>
    </row>
    <row r="224" spans="2:9" s="60" customFormat="1" ht="15" customHeight="1" x14ac:dyDescent="0.3">
      <c r="B224" s="2"/>
      <c r="C224" s="116"/>
      <c r="D224" s="2"/>
      <c r="E224" s="2"/>
      <c r="F224" s="116"/>
      <c r="G224" s="2"/>
      <c r="H224" s="1"/>
      <c r="I224" s="178"/>
    </row>
    <row r="225" spans="2:9" s="60" customFormat="1" ht="15" customHeight="1" x14ac:dyDescent="0.3">
      <c r="B225" s="2"/>
      <c r="C225" s="116"/>
      <c r="D225" s="2"/>
      <c r="E225" s="2"/>
      <c r="F225" s="116"/>
      <c r="G225" s="2"/>
      <c r="H225" s="1"/>
      <c r="I225" s="178"/>
    </row>
    <row r="226" spans="2:9" s="60" customFormat="1" ht="15" customHeight="1" x14ac:dyDescent="0.3">
      <c r="B226" s="2"/>
      <c r="C226" s="116"/>
      <c r="D226" s="2"/>
      <c r="E226" s="2"/>
      <c r="F226" s="116"/>
      <c r="G226" s="2"/>
      <c r="H226" s="1"/>
      <c r="I226" s="178"/>
    </row>
    <row r="227" spans="2:9" s="60" customFormat="1" ht="15" customHeight="1" x14ac:dyDescent="0.3">
      <c r="B227" s="2"/>
      <c r="C227" s="116"/>
      <c r="D227" s="2"/>
      <c r="E227" s="2"/>
      <c r="F227" s="116"/>
      <c r="G227" s="2"/>
      <c r="H227" s="1"/>
      <c r="I227" s="178"/>
    </row>
    <row r="228" spans="2:9" s="60" customFormat="1" ht="15" customHeight="1" x14ac:dyDescent="0.3">
      <c r="B228" s="2"/>
      <c r="C228" s="116"/>
      <c r="D228" s="2"/>
      <c r="E228" s="2"/>
      <c r="F228" s="116"/>
      <c r="G228" s="2"/>
      <c r="H228" s="1"/>
      <c r="I228" s="178"/>
    </row>
    <row r="229" spans="2:9" s="60" customFormat="1" ht="15" customHeight="1" x14ac:dyDescent="0.3">
      <c r="B229" s="2"/>
      <c r="C229" s="116"/>
      <c r="D229" s="2"/>
      <c r="E229" s="2"/>
      <c r="F229" s="116"/>
      <c r="G229" s="2"/>
      <c r="H229" s="1"/>
      <c r="I229" s="178"/>
    </row>
    <row r="230" spans="2:9" s="60" customFormat="1" ht="15" customHeight="1" x14ac:dyDescent="0.3">
      <c r="B230" s="2"/>
      <c r="C230" s="116"/>
      <c r="D230" s="2"/>
      <c r="E230" s="2"/>
      <c r="F230" s="116"/>
      <c r="G230" s="2"/>
      <c r="H230" s="1"/>
      <c r="I230" s="178"/>
    </row>
    <row r="231" spans="2:9" s="60" customFormat="1" ht="15" customHeight="1" x14ac:dyDescent="0.3">
      <c r="B231" s="2"/>
      <c r="C231" s="116"/>
      <c r="D231" s="2"/>
      <c r="E231" s="2"/>
      <c r="F231" s="116"/>
      <c r="G231" s="2"/>
      <c r="H231" s="1"/>
      <c r="I231" s="178"/>
    </row>
    <row r="232" spans="2:9" s="60" customFormat="1" ht="15" customHeight="1" x14ac:dyDescent="0.3">
      <c r="B232" s="2"/>
      <c r="C232" s="116"/>
      <c r="D232" s="2"/>
      <c r="E232" s="2"/>
      <c r="F232" s="116"/>
      <c r="G232" s="2"/>
      <c r="H232" s="1"/>
      <c r="I232" s="178"/>
    </row>
    <row r="233" spans="2:9" s="60" customFormat="1" ht="15" customHeight="1" x14ac:dyDescent="0.3">
      <c r="B233" s="2"/>
      <c r="C233" s="116"/>
      <c r="D233" s="2"/>
      <c r="E233" s="2"/>
      <c r="F233" s="116"/>
      <c r="G233" s="2"/>
      <c r="H233" s="1"/>
      <c r="I233" s="178"/>
    </row>
    <row r="234" spans="2:9" s="60" customFormat="1" ht="15" customHeight="1" x14ac:dyDescent="0.3">
      <c r="B234" s="2"/>
      <c r="C234" s="116"/>
      <c r="D234" s="2"/>
      <c r="E234" s="2"/>
      <c r="F234" s="116"/>
      <c r="G234" s="2"/>
      <c r="H234" s="1"/>
      <c r="I234" s="178"/>
    </row>
    <row r="235" spans="2:9" s="60" customFormat="1" ht="15" customHeight="1" x14ac:dyDescent="0.3">
      <c r="B235" s="2"/>
      <c r="C235" s="116"/>
      <c r="D235" s="2"/>
      <c r="E235" s="2"/>
      <c r="F235" s="116"/>
      <c r="G235" s="2"/>
      <c r="H235" s="1"/>
      <c r="I235" s="178"/>
    </row>
    <row r="236" spans="2:9" s="60" customFormat="1" ht="15" customHeight="1" x14ac:dyDescent="0.3">
      <c r="B236" s="2"/>
      <c r="C236" s="116"/>
      <c r="D236" s="2"/>
      <c r="E236" s="2"/>
      <c r="F236" s="116"/>
      <c r="G236" s="2"/>
      <c r="H236" s="1"/>
      <c r="I236" s="178"/>
    </row>
    <row r="237" spans="2:9" s="60" customFormat="1" ht="15" customHeight="1" x14ac:dyDescent="0.3">
      <c r="B237" s="2"/>
      <c r="C237" s="116"/>
      <c r="D237" s="2"/>
      <c r="E237" s="2"/>
      <c r="F237" s="116"/>
      <c r="G237" s="2"/>
      <c r="H237" s="1"/>
      <c r="I237" s="178"/>
    </row>
    <row r="238" spans="2:9" s="60" customFormat="1" ht="15" customHeight="1" x14ac:dyDescent="0.3">
      <c r="B238" s="2"/>
      <c r="C238" s="116"/>
      <c r="D238" s="2"/>
      <c r="E238" s="2"/>
      <c r="F238" s="116"/>
      <c r="G238" s="2"/>
      <c r="H238" s="1"/>
      <c r="I238" s="178"/>
    </row>
    <row r="239" spans="2:9" s="60" customFormat="1" ht="15" customHeight="1" x14ac:dyDescent="0.3">
      <c r="B239" s="2"/>
      <c r="C239" s="116"/>
      <c r="D239" s="2"/>
      <c r="E239" s="2"/>
      <c r="F239" s="116"/>
      <c r="G239" s="2"/>
      <c r="H239" s="1"/>
      <c r="I239" s="178"/>
    </row>
    <row r="240" spans="2:9" s="60" customFormat="1" ht="15" customHeight="1" x14ac:dyDescent="0.3">
      <c r="B240" s="2"/>
      <c r="C240" s="116"/>
      <c r="D240" s="2"/>
      <c r="E240" s="2"/>
      <c r="F240" s="116"/>
      <c r="G240" s="2"/>
      <c r="H240" s="1"/>
      <c r="I240" s="178"/>
    </row>
    <row r="241" spans="2:9" s="60" customFormat="1" ht="15" customHeight="1" x14ac:dyDescent="0.3">
      <c r="B241" s="2"/>
      <c r="C241" s="116"/>
      <c r="D241" s="2"/>
      <c r="E241" s="2"/>
      <c r="F241" s="116"/>
      <c r="G241" s="2"/>
      <c r="H241" s="1"/>
      <c r="I241" s="178"/>
    </row>
    <row r="242" spans="2:9" s="60" customFormat="1" ht="15" customHeight="1" x14ac:dyDescent="0.3">
      <c r="B242" s="2"/>
      <c r="C242" s="116"/>
      <c r="D242" s="2"/>
      <c r="E242" s="2"/>
      <c r="F242" s="116"/>
      <c r="G242" s="2"/>
      <c r="H242" s="1"/>
      <c r="I242" s="178"/>
    </row>
    <row r="243" spans="2:9" s="60" customFormat="1" ht="15" customHeight="1" x14ac:dyDescent="0.3">
      <c r="B243" s="2"/>
      <c r="C243" s="116"/>
      <c r="D243" s="2"/>
      <c r="E243" s="2"/>
      <c r="F243" s="116"/>
      <c r="G243" s="2"/>
      <c r="H243" s="1"/>
      <c r="I243" s="178"/>
    </row>
    <row r="244" spans="2:9" s="60" customFormat="1" ht="15" customHeight="1" x14ac:dyDescent="0.3">
      <c r="B244" s="2"/>
      <c r="C244" s="116"/>
      <c r="D244" s="2"/>
      <c r="E244" s="2"/>
      <c r="F244" s="116"/>
      <c r="G244" s="2"/>
      <c r="H244" s="1"/>
      <c r="I244" s="178"/>
    </row>
    <row r="245" spans="2:9" s="60" customFormat="1" ht="15" customHeight="1" x14ac:dyDescent="0.3">
      <c r="B245" s="2"/>
      <c r="C245" s="116"/>
      <c r="D245" s="2"/>
      <c r="E245" s="2"/>
      <c r="F245" s="116"/>
      <c r="G245" s="2"/>
      <c r="H245" s="1"/>
      <c r="I245" s="178"/>
    </row>
    <row r="246" spans="2:9" s="60" customFormat="1" ht="15" customHeight="1" x14ac:dyDescent="0.3">
      <c r="B246" s="2"/>
      <c r="C246" s="116"/>
      <c r="D246" s="2"/>
      <c r="E246" s="2"/>
      <c r="F246" s="116"/>
      <c r="G246" s="2"/>
      <c r="H246" s="1"/>
      <c r="I246" s="178"/>
    </row>
    <row r="247" spans="2:9" s="60" customFormat="1" ht="15" customHeight="1" x14ac:dyDescent="0.3">
      <c r="B247" s="2"/>
      <c r="C247" s="116"/>
      <c r="D247" s="2"/>
      <c r="E247" s="2"/>
      <c r="F247" s="116"/>
      <c r="G247" s="2"/>
      <c r="H247" s="1"/>
      <c r="I247" s="178"/>
    </row>
    <row r="248" spans="2:9" s="60" customFormat="1" ht="15" customHeight="1" x14ac:dyDescent="0.3">
      <c r="B248" s="2"/>
      <c r="C248" s="116"/>
      <c r="D248" s="2"/>
      <c r="E248" s="2"/>
      <c r="F248" s="116"/>
      <c r="G248" s="2"/>
      <c r="H248" s="1"/>
      <c r="I248" s="178"/>
    </row>
    <row r="249" spans="2:9" s="60" customFormat="1" ht="15" customHeight="1" x14ac:dyDescent="0.3">
      <c r="B249" s="2"/>
      <c r="C249" s="116"/>
      <c r="D249" s="2"/>
      <c r="E249" s="2"/>
      <c r="F249" s="116"/>
      <c r="G249" s="2"/>
      <c r="H249" s="1"/>
      <c r="I249" s="178"/>
    </row>
    <row r="250" spans="2:9" s="60" customFormat="1" ht="15" customHeight="1" x14ac:dyDescent="0.3">
      <c r="B250" s="2"/>
      <c r="C250" s="116"/>
      <c r="D250" s="2"/>
      <c r="E250" s="2"/>
      <c r="F250" s="116"/>
      <c r="G250" s="2"/>
      <c r="H250" s="1"/>
      <c r="I250" s="178"/>
    </row>
    <row r="251" spans="2:9" s="60" customFormat="1" ht="15" customHeight="1" x14ac:dyDescent="0.3">
      <c r="B251" s="2"/>
      <c r="C251" s="116"/>
      <c r="D251" s="2"/>
      <c r="E251" s="2"/>
      <c r="F251" s="116"/>
      <c r="G251" s="2"/>
      <c r="H251" s="1"/>
      <c r="I251" s="178"/>
    </row>
    <row r="252" spans="2:9" s="60" customFormat="1" ht="15" customHeight="1" x14ac:dyDescent="0.3">
      <c r="B252" s="2"/>
      <c r="C252" s="116"/>
      <c r="D252" s="2"/>
      <c r="E252" s="2"/>
      <c r="F252" s="116"/>
      <c r="G252" s="2"/>
      <c r="H252" s="1"/>
      <c r="I252" s="178"/>
    </row>
    <row r="253" spans="2:9" s="60" customFormat="1" ht="15" customHeight="1" x14ac:dyDescent="0.3">
      <c r="B253" s="2"/>
      <c r="C253" s="116"/>
      <c r="D253" s="2"/>
      <c r="E253" s="2"/>
      <c r="F253" s="116"/>
      <c r="G253" s="2"/>
      <c r="H253" s="1"/>
      <c r="I253" s="178"/>
    </row>
    <row r="254" spans="2:9" s="60" customFormat="1" ht="15" customHeight="1" x14ac:dyDescent="0.3">
      <c r="B254" s="2"/>
      <c r="C254" s="116"/>
      <c r="D254" s="2"/>
      <c r="E254" s="2"/>
      <c r="F254" s="116"/>
      <c r="G254" s="2"/>
      <c r="H254" s="1"/>
      <c r="I254" s="178"/>
    </row>
    <row r="255" spans="2:9" s="60" customFormat="1" ht="15" customHeight="1" x14ac:dyDescent="0.3">
      <c r="B255" s="2"/>
      <c r="C255" s="116"/>
      <c r="D255" s="2"/>
      <c r="E255" s="2"/>
      <c r="F255" s="116"/>
      <c r="G255" s="2"/>
      <c r="H255" s="1"/>
      <c r="I255" s="178"/>
    </row>
    <row r="256" spans="2:9" s="60" customFormat="1" ht="15" customHeight="1" x14ac:dyDescent="0.3">
      <c r="B256" s="2"/>
      <c r="C256" s="116"/>
      <c r="D256" s="2"/>
      <c r="E256" s="2"/>
      <c r="F256" s="116"/>
      <c r="G256" s="2"/>
      <c r="H256" s="1"/>
      <c r="I256" s="178"/>
    </row>
    <row r="257" spans="2:9" s="60" customFormat="1" ht="15" customHeight="1" x14ac:dyDescent="0.3">
      <c r="B257" s="2"/>
      <c r="C257" s="116"/>
      <c r="D257" s="2"/>
      <c r="E257" s="2"/>
      <c r="F257" s="116"/>
      <c r="G257" s="2"/>
      <c r="H257" s="1"/>
      <c r="I257" s="178"/>
    </row>
    <row r="258" spans="2:9" s="60" customFormat="1" ht="15" customHeight="1" x14ac:dyDescent="0.3">
      <c r="B258" s="2"/>
      <c r="C258" s="116"/>
      <c r="D258" s="2"/>
      <c r="E258" s="2"/>
      <c r="F258" s="116"/>
      <c r="G258" s="2"/>
      <c r="H258" s="1"/>
      <c r="I258" s="178"/>
    </row>
    <row r="259" spans="2:9" s="60" customFormat="1" ht="15" customHeight="1" x14ac:dyDescent="0.3">
      <c r="B259" s="2"/>
      <c r="C259" s="116"/>
      <c r="D259" s="2"/>
      <c r="E259" s="2"/>
      <c r="F259" s="116"/>
      <c r="G259" s="2"/>
      <c r="H259" s="1"/>
      <c r="I259" s="178"/>
    </row>
    <row r="260" spans="2:9" s="60" customFormat="1" ht="15" customHeight="1" x14ac:dyDescent="0.3">
      <c r="B260" s="2"/>
      <c r="C260" s="116"/>
      <c r="D260" s="2"/>
      <c r="E260" s="2"/>
      <c r="F260" s="116"/>
      <c r="G260" s="2"/>
      <c r="H260" s="1"/>
      <c r="I260" s="178"/>
    </row>
    <row r="261" spans="2:9" s="60" customFormat="1" ht="15" customHeight="1" x14ac:dyDescent="0.3">
      <c r="B261" s="2"/>
      <c r="C261" s="116"/>
      <c r="D261" s="2"/>
      <c r="E261" s="2"/>
      <c r="F261" s="116"/>
      <c r="G261" s="2"/>
      <c r="H261" s="1"/>
      <c r="I261" s="178"/>
    </row>
    <row r="262" spans="2:9" s="60" customFormat="1" ht="15" customHeight="1" x14ac:dyDescent="0.3">
      <c r="B262" s="2"/>
      <c r="C262" s="116"/>
      <c r="D262" s="2"/>
      <c r="E262" s="2"/>
      <c r="F262" s="116"/>
      <c r="G262" s="2"/>
      <c r="H262" s="1"/>
      <c r="I262" s="178"/>
    </row>
    <row r="263" spans="2:9" s="60" customFormat="1" ht="15" customHeight="1" x14ac:dyDescent="0.3">
      <c r="B263" s="2"/>
      <c r="C263" s="116"/>
      <c r="D263" s="2"/>
      <c r="E263" s="2"/>
      <c r="F263" s="116"/>
      <c r="G263" s="2"/>
      <c r="H263" s="1"/>
      <c r="I263" s="178"/>
    </row>
    <row r="264" spans="2:9" s="60" customFormat="1" ht="15" customHeight="1" x14ac:dyDescent="0.3">
      <c r="B264" s="2"/>
      <c r="C264" s="116"/>
      <c r="D264" s="2"/>
      <c r="E264" s="2"/>
      <c r="F264" s="116"/>
      <c r="G264" s="2"/>
      <c r="H264" s="1"/>
      <c r="I264" s="178"/>
    </row>
    <row r="265" spans="2:9" s="60" customFormat="1" ht="15" customHeight="1" x14ac:dyDescent="0.3">
      <c r="B265" s="2"/>
      <c r="C265" s="116"/>
      <c r="D265" s="2"/>
      <c r="E265" s="2"/>
      <c r="F265" s="116"/>
      <c r="G265" s="2"/>
      <c r="H265" s="1"/>
      <c r="I265" s="178"/>
    </row>
    <row r="266" spans="2:9" s="60" customFormat="1" ht="15" customHeight="1" x14ac:dyDescent="0.3">
      <c r="B266" s="2"/>
      <c r="C266" s="116"/>
      <c r="D266" s="2"/>
      <c r="E266" s="2"/>
      <c r="F266" s="116"/>
      <c r="G266" s="2"/>
      <c r="H266" s="1"/>
      <c r="I266" s="178"/>
    </row>
    <row r="267" spans="2:9" s="60" customFormat="1" ht="15" customHeight="1" x14ac:dyDescent="0.3">
      <c r="B267" s="2"/>
      <c r="C267" s="116"/>
      <c r="D267" s="2"/>
      <c r="E267" s="2"/>
      <c r="F267" s="116"/>
      <c r="G267" s="2"/>
      <c r="H267" s="1"/>
      <c r="I267" s="178"/>
    </row>
    <row r="268" spans="2:9" s="60" customFormat="1" ht="15" customHeight="1" x14ac:dyDescent="0.3">
      <c r="B268" s="2"/>
      <c r="C268" s="116"/>
      <c r="D268" s="2"/>
      <c r="E268" s="2"/>
      <c r="F268" s="116"/>
      <c r="G268" s="2"/>
      <c r="H268" s="1"/>
      <c r="I268" s="178"/>
    </row>
    <row r="269" spans="2:9" s="60" customFormat="1" ht="15" customHeight="1" x14ac:dyDescent="0.3">
      <c r="B269" s="2"/>
      <c r="C269" s="116"/>
      <c r="D269" s="2"/>
      <c r="E269" s="2"/>
      <c r="F269" s="116"/>
      <c r="G269" s="2"/>
      <c r="H269" s="1"/>
      <c r="I269" s="178"/>
    </row>
    <row r="270" spans="2:9" s="60" customFormat="1" ht="15" customHeight="1" x14ac:dyDescent="0.3">
      <c r="B270" s="2"/>
      <c r="C270" s="116"/>
      <c r="D270" s="2"/>
      <c r="E270" s="2"/>
      <c r="F270" s="116"/>
      <c r="G270" s="2"/>
      <c r="H270" s="1"/>
      <c r="I270" s="178"/>
    </row>
    <row r="271" spans="2:9" s="60" customFormat="1" ht="15" customHeight="1" x14ac:dyDescent="0.3">
      <c r="B271" s="2"/>
      <c r="C271" s="116"/>
      <c r="D271" s="2"/>
      <c r="E271" s="2"/>
      <c r="F271" s="116"/>
      <c r="G271" s="2"/>
      <c r="H271" s="1"/>
      <c r="I271" s="178"/>
    </row>
    <row r="272" spans="2:9" s="60" customFormat="1" ht="15" customHeight="1" x14ac:dyDescent="0.3">
      <c r="B272" s="2"/>
      <c r="C272" s="116"/>
      <c r="D272" s="2"/>
      <c r="E272" s="2"/>
      <c r="F272" s="116"/>
      <c r="G272" s="2"/>
      <c r="H272" s="1"/>
      <c r="I272" s="178"/>
    </row>
    <row r="273" spans="2:9" s="60" customFormat="1" ht="15" customHeight="1" x14ac:dyDescent="0.3">
      <c r="B273" s="2"/>
      <c r="C273" s="116"/>
      <c r="D273" s="2"/>
      <c r="E273" s="2"/>
      <c r="F273" s="116"/>
      <c r="G273" s="2"/>
      <c r="H273" s="1"/>
      <c r="I273" s="178"/>
    </row>
    <row r="274" spans="2:9" s="60" customFormat="1" ht="15" customHeight="1" x14ac:dyDescent="0.3">
      <c r="B274" s="2"/>
      <c r="C274" s="116"/>
      <c r="D274" s="2"/>
      <c r="E274" s="2"/>
      <c r="F274" s="116"/>
      <c r="G274" s="2"/>
      <c r="H274" s="1"/>
      <c r="I274" s="178"/>
    </row>
    <row r="275" spans="2:9" s="60" customFormat="1" ht="15" customHeight="1" x14ac:dyDescent="0.3">
      <c r="B275" s="2"/>
      <c r="C275" s="116"/>
      <c r="D275" s="2"/>
      <c r="E275" s="2"/>
      <c r="F275" s="116"/>
      <c r="G275" s="2"/>
      <c r="H275" s="1"/>
      <c r="I275" s="178"/>
    </row>
    <row r="276" spans="2:9" s="60" customFormat="1" ht="15" customHeight="1" x14ac:dyDescent="0.3">
      <c r="B276" s="2"/>
      <c r="C276" s="116"/>
      <c r="D276" s="2"/>
      <c r="E276" s="2"/>
      <c r="F276" s="116"/>
      <c r="G276" s="2"/>
      <c r="H276" s="1"/>
      <c r="I276" s="178"/>
    </row>
    <row r="277" spans="2:9" s="60" customFormat="1" ht="15" customHeight="1" x14ac:dyDescent="0.3">
      <c r="B277" s="2"/>
      <c r="C277" s="116"/>
      <c r="D277" s="2"/>
      <c r="E277" s="2"/>
      <c r="F277" s="116"/>
      <c r="G277" s="2"/>
      <c r="H277" s="1"/>
      <c r="I277" s="178"/>
    </row>
    <row r="278" spans="2:9" s="60" customFormat="1" ht="15" customHeight="1" x14ac:dyDescent="0.3">
      <c r="B278" s="2"/>
      <c r="C278" s="116"/>
      <c r="D278" s="2"/>
      <c r="E278" s="2"/>
      <c r="F278" s="116"/>
      <c r="G278" s="2"/>
      <c r="H278" s="1"/>
      <c r="I278" s="178"/>
    </row>
    <row r="279" spans="2:9" s="60" customFormat="1" ht="15" customHeight="1" x14ac:dyDescent="0.3">
      <c r="B279" s="2"/>
      <c r="C279" s="116"/>
      <c r="D279" s="2"/>
      <c r="E279" s="2"/>
      <c r="F279" s="116"/>
      <c r="G279" s="2"/>
      <c r="H279" s="1"/>
      <c r="I279" s="178"/>
    </row>
    <row r="280" spans="2:9" s="60" customFormat="1" ht="15" customHeight="1" x14ac:dyDescent="0.3">
      <c r="B280" s="2"/>
      <c r="C280" s="116"/>
      <c r="D280" s="2"/>
      <c r="E280" s="2"/>
      <c r="F280" s="116"/>
      <c r="G280" s="2"/>
      <c r="H280" s="1"/>
      <c r="I280" s="178"/>
    </row>
    <row r="281" spans="2:9" s="60" customFormat="1" ht="15" customHeight="1" x14ac:dyDescent="0.3">
      <c r="B281" s="2"/>
      <c r="C281" s="116"/>
      <c r="D281" s="2"/>
      <c r="E281" s="2"/>
      <c r="F281" s="116"/>
      <c r="G281" s="2"/>
      <c r="H281" s="1"/>
      <c r="I281" s="178"/>
    </row>
    <row r="282" spans="2:9" s="60" customFormat="1" ht="15" customHeight="1" x14ac:dyDescent="0.3">
      <c r="B282" s="2"/>
      <c r="C282" s="116"/>
      <c r="D282" s="2"/>
      <c r="E282" s="2"/>
      <c r="F282" s="116"/>
      <c r="G282" s="2"/>
      <c r="H282" s="1"/>
      <c r="I282" s="178"/>
    </row>
    <row r="283" spans="2:9" s="60" customFormat="1" ht="15" customHeight="1" x14ac:dyDescent="0.3">
      <c r="B283" s="2"/>
      <c r="C283" s="116"/>
      <c r="D283" s="2"/>
      <c r="E283" s="2"/>
      <c r="F283" s="116"/>
      <c r="G283" s="2"/>
      <c r="H283" s="1"/>
      <c r="I283" s="178"/>
    </row>
    <row r="284" spans="2:9" s="60" customFormat="1" ht="15" customHeight="1" x14ac:dyDescent="0.3">
      <c r="B284" s="2"/>
      <c r="C284" s="116"/>
      <c r="D284" s="2"/>
      <c r="E284" s="2"/>
      <c r="F284" s="116"/>
      <c r="G284" s="2"/>
      <c r="H284" s="1"/>
      <c r="I284" s="178"/>
    </row>
    <row r="285" spans="2:9" s="60" customFormat="1" ht="15" customHeight="1" x14ac:dyDescent="0.3">
      <c r="B285" s="2"/>
      <c r="C285" s="116"/>
      <c r="D285" s="2"/>
      <c r="E285" s="2"/>
      <c r="F285" s="116"/>
      <c r="G285" s="2"/>
      <c r="H285" s="1"/>
      <c r="I285" s="178"/>
    </row>
    <row r="286" spans="2:9" s="60" customFormat="1" ht="15" customHeight="1" x14ac:dyDescent="0.3">
      <c r="B286" s="2"/>
      <c r="C286" s="116"/>
      <c r="D286" s="2"/>
      <c r="E286" s="2"/>
      <c r="F286" s="116"/>
      <c r="G286" s="2"/>
      <c r="H286" s="1"/>
      <c r="I286" s="178"/>
    </row>
    <row r="287" spans="2:9" s="60" customFormat="1" ht="15" customHeight="1" x14ac:dyDescent="0.3">
      <c r="B287" s="2"/>
      <c r="C287" s="116"/>
      <c r="D287" s="2"/>
      <c r="E287" s="2"/>
      <c r="F287" s="116"/>
      <c r="G287" s="2"/>
      <c r="H287" s="1"/>
      <c r="I287" s="178"/>
    </row>
    <row r="288" spans="2:9" s="60" customFormat="1" ht="15" customHeight="1" x14ac:dyDescent="0.3">
      <c r="B288" s="2"/>
      <c r="C288" s="116"/>
      <c r="D288" s="2"/>
      <c r="E288" s="2"/>
      <c r="F288" s="116"/>
      <c r="G288" s="2"/>
      <c r="H288" s="1"/>
      <c r="I288" s="178"/>
    </row>
    <row r="289" spans="2:9" s="60" customFormat="1" ht="15" customHeight="1" x14ac:dyDescent="0.3">
      <c r="B289" s="2"/>
      <c r="C289" s="116"/>
      <c r="D289" s="2"/>
      <c r="E289" s="2"/>
      <c r="F289" s="116"/>
      <c r="G289" s="2"/>
      <c r="H289" s="1"/>
      <c r="I289" s="178"/>
    </row>
    <row r="290" spans="2:9" s="60" customFormat="1" ht="15" customHeight="1" x14ac:dyDescent="0.3">
      <c r="B290" s="2"/>
      <c r="C290" s="116"/>
      <c r="D290" s="2"/>
      <c r="E290" s="2"/>
      <c r="F290" s="116"/>
      <c r="G290" s="2"/>
      <c r="H290" s="1"/>
      <c r="I290" s="178"/>
    </row>
    <row r="291" spans="2:9" s="60" customFormat="1" ht="15" customHeight="1" x14ac:dyDescent="0.3">
      <c r="B291" s="2"/>
      <c r="C291" s="116"/>
      <c r="D291" s="2"/>
      <c r="E291" s="2"/>
      <c r="F291" s="116"/>
      <c r="G291" s="2"/>
      <c r="H291" s="1"/>
      <c r="I291" s="178"/>
    </row>
    <row r="292" spans="2:9" s="60" customFormat="1" ht="15" customHeight="1" x14ac:dyDescent="0.3">
      <c r="B292" s="2"/>
      <c r="C292" s="116"/>
      <c r="D292" s="2"/>
      <c r="E292" s="2"/>
      <c r="F292" s="116"/>
      <c r="G292" s="2"/>
      <c r="H292" s="1"/>
      <c r="I292" s="178"/>
    </row>
    <row r="293" spans="2:9" s="60" customFormat="1" ht="15" customHeight="1" x14ac:dyDescent="0.3">
      <c r="B293" s="2"/>
      <c r="C293" s="116"/>
      <c r="D293" s="2"/>
      <c r="E293" s="2"/>
      <c r="F293" s="116"/>
      <c r="G293" s="2"/>
      <c r="H293" s="1"/>
      <c r="I293" s="178"/>
    </row>
    <row r="294" spans="2:9" s="60" customFormat="1" ht="15" customHeight="1" x14ac:dyDescent="0.3">
      <c r="B294" s="2"/>
      <c r="C294" s="116"/>
      <c r="D294" s="2"/>
      <c r="E294" s="2"/>
      <c r="F294" s="116"/>
      <c r="G294" s="2"/>
      <c r="H294" s="1"/>
      <c r="I294" s="178"/>
    </row>
    <row r="295" spans="2:9" s="60" customFormat="1" ht="15" customHeight="1" x14ac:dyDescent="0.3">
      <c r="B295" s="2"/>
      <c r="C295" s="116"/>
      <c r="D295" s="2"/>
      <c r="E295" s="2"/>
      <c r="F295" s="116"/>
      <c r="G295" s="2"/>
      <c r="H295" s="1"/>
      <c r="I295" s="178"/>
    </row>
    <row r="296" spans="2:9" s="60" customFormat="1" ht="15" customHeight="1" x14ac:dyDescent="0.3">
      <c r="B296" s="2"/>
      <c r="C296" s="116"/>
      <c r="D296" s="2"/>
      <c r="E296" s="2"/>
      <c r="F296" s="116"/>
      <c r="G296" s="2"/>
      <c r="H296" s="1"/>
      <c r="I296" s="178"/>
    </row>
    <row r="297" spans="2:9" s="60" customFormat="1" ht="15" customHeight="1" x14ac:dyDescent="0.3">
      <c r="B297" s="2"/>
      <c r="C297" s="116"/>
      <c r="D297" s="2"/>
      <c r="E297" s="2"/>
      <c r="F297" s="116"/>
      <c r="G297" s="2"/>
      <c r="H297" s="1"/>
      <c r="I297" s="178"/>
    </row>
    <row r="298" spans="2:9" s="60" customFormat="1" ht="15" customHeight="1" x14ac:dyDescent="0.3">
      <c r="B298" s="2"/>
      <c r="C298" s="116"/>
      <c r="D298" s="2"/>
      <c r="E298" s="2"/>
      <c r="F298" s="116"/>
      <c r="G298" s="2"/>
      <c r="H298" s="1"/>
      <c r="I298" s="178"/>
    </row>
    <row r="299" spans="2:9" s="60" customFormat="1" ht="15" customHeight="1" x14ac:dyDescent="0.3">
      <c r="B299" s="2"/>
      <c r="C299" s="116"/>
      <c r="D299" s="2"/>
      <c r="E299" s="2"/>
      <c r="F299" s="116"/>
      <c r="G299" s="2"/>
      <c r="H299" s="1"/>
      <c r="I299" s="178"/>
    </row>
    <row r="300" spans="2:9" s="60" customFormat="1" ht="15" customHeight="1" x14ac:dyDescent="0.3">
      <c r="B300" s="2"/>
      <c r="C300" s="116"/>
      <c r="D300" s="2"/>
      <c r="E300" s="2"/>
      <c r="F300" s="116"/>
      <c r="G300" s="2"/>
      <c r="H300" s="1"/>
      <c r="I300" s="178"/>
    </row>
    <row r="301" spans="2:9" s="60" customFormat="1" ht="15" customHeight="1" x14ac:dyDescent="0.3">
      <c r="B301" s="2"/>
      <c r="C301" s="116"/>
      <c r="D301" s="2"/>
      <c r="E301" s="2"/>
      <c r="F301" s="116"/>
      <c r="G301" s="2"/>
      <c r="H301" s="1"/>
      <c r="I301" s="178"/>
    </row>
    <row r="302" spans="2:9" s="60" customFormat="1" ht="15" customHeight="1" x14ac:dyDescent="0.3">
      <c r="B302" s="2"/>
      <c r="C302" s="116"/>
      <c r="D302" s="2"/>
      <c r="E302" s="2"/>
      <c r="F302" s="116"/>
      <c r="G302" s="2"/>
      <c r="H302" s="1"/>
      <c r="I302" s="178"/>
    </row>
    <row r="303" spans="2:9" s="60" customFormat="1" ht="15" customHeight="1" x14ac:dyDescent="0.3">
      <c r="B303" s="2"/>
      <c r="C303" s="116"/>
      <c r="D303" s="2"/>
      <c r="E303" s="2"/>
      <c r="F303" s="116"/>
      <c r="G303" s="2"/>
      <c r="H303" s="1"/>
      <c r="I303" s="178"/>
    </row>
    <row r="304" spans="2:9" s="60" customFormat="1" ht="15" customHeight="1" x14ac:dyDescent="0.3">
      <c r="B304" s="2"/>
      <c r="C304" s="116"/>
      <c r="D304" s="2"/>
      <c r="E304" s="2"/>
      <c r="F304" s="116"/>
      <c r="G304" s="2"/>
      <c r="H304" s="1"/>
      <c r="I304" s="178"/>
    </row>
    <row r="305" spans="2:9" s="60" customFormat="1" ht="15" customHeight="1" x14ac:dyDescent="0.3">
      <c r="B305" s="2"/>
      <c r="C305" s="116"/>
      <c r="D305" s="2"/>
      <c r="E305" s="2"/>
      <c r="F305" s="116"/>
      <c r="G305" s="2"/>
      <c r="H305" s="1"/>
      <c r="I305" s="178"/>
    </row>
    <row r="306" spans="2:9" s="60" customFormat="1" ht="15" customHeight="1" x14ac:dyDescent="0.3">
      <c r="B306" s="2"/>
      <c r="C306" s="116"/>
      <c r="D306" s="2"/>
      <c r="E306" s="2"/>
      <c r="F306" s="116"/>
      <c r="G306" s="2"/>
      <c r="H306" s="1"/>
      <c r="I306" s="178"/>
    </row>
    <row r="307" spans="2:9" s="60" customFormat="1" ht="15" customHeight="1" x14ac:dyDescent="0.3">
      <c r="B307" s="2"/>
      <c r="C307" s="116"/>
      <c r="D307" s="2"/>
      <c r="E307" s="2"/>
      <c r="F307" s="116"/>
      <c r="G307" s="2"/>
      <c r="H307" s="1"/>
      <c r="I307" s="178"/>
    </row>
    <row r="308" spans="2:9" s="60" customFormat="1" ht="15" customHeight="1" x14ac:dyDescent="0.3">
      <c r="B308" s="2"/>
      <c r="C308" s="116"/>
      <c r="D308" s="2"/>
      <c r="E308" s="2"/>
      <c r="F308" s="116"/>
      <c r="G308" s="2"/>
      <c r="H308" s="1"/>
      <c r="I308" s="178"/>
    </row>
    <row r="309" spans="2:9" s="60" customFormat="1" ht="15" customHeight="1" x14ac:dyDescent="0.3">
      <c r="B309" s="2"/>
      <c r="C309" s="116"/>
      <c r="D309" s="2"/>
      <c r="E309" s="2"/>
      <c r="F309" s="116"/>
      <c r="G309" s="2"/>
      <c r="H309" s="1"/>
      <c r="I309" s="178"/>
    </row>
    <row r="310" spans="2:9" s="60" customFormat="1" ht="15" customHeight="1" x14ac:dyDescent="0.3">
      <c r="B310" s="2"/>
      <c r="C310" s="116"/>
      <c r="D310" s="2"/>
      <c r="E310" s="2"/>
      <c r="F310" s="116"/>
      <c r="G310" s="2"/>
      <c r="H310" s="1"/>
      <c r="I310" s="178"/>
    </row>
    <row r="311" spans="2:9" s="60" customFormat="1" ht="15" customHeight="1" x14ac:dyDescent="0.3">
      <c r="B311" s="2"/>
      <c r="C311" s="116"/>
      <c r="D311" s="2"/>
      <c r="E311" s="2"/>
      <c r="F311" s="116"/>
      <c r="G311" s="2"/>
      <c r="H311" s="1"/>
      <c r="I311" s="178"/>
    </row>
    <row r="312" spans="2:9" s="60" customFormat="1" ht="15" customHeight="1" x14ac:dyDescent="0.3">
      <c r="B312" s="2"/>
      <c r="C312" s="116"/>
      <c r="D312" s="2"/>
      <c r="E312" s="2"/>
      <c r="F312" s="116"/>
      <c r="G312" s="2"/>
      <c r="H312" s="1"/>
      <c r="I312" s="178"/>
    </row>
    <row r="313" spans="2:9" s="60" customFormat="1" ht="15" customHeight="1" x14ac:dyDescent="0.3">
      <c r="B313" s="2"/>
      <c r="C313" s="116"/>
      <c r="D313" s="2"/>
      <c r="E313" s="2"/>
      <c r="F313" s="116"/>
      <c r="G313" s="2"/>
      <c r="H313" s="1"/>
      <c r="I313" s="178"/>
    </row>
    <row r="314" spans="2:9" s="60" customFormat="1" ht="15" customHeight="1" x14ac:dyDescent="0.3">
      <c r="B314" s="2"/>
      <c r="C314" s="116"/>
      <c r="D314" s="2"/>
      <c r="E314" s="2"/>
      <c r="F314" s="116"/>
      <c r="G314" s="2"/>
      <c r="H314" s="1"/>
      <c r="I314" s="178"/>
    </row>
    <row r="315" spans="2:9" s="60" customFormat="1" ht="15" customHeight="1" x14ac:dyDescent="0.3">
      <c r="B315" s="2"/>
      <c r="C315" s="116"/>
      <c r="D315" s="2"/>
      <c r="E315" s="2"/>
      <c r="F315" s="116"/>
      <c r="G315" s="2"/>
      <c r="H315" s="1"/>
      <c r="I315" s="178"/>
    </row>
    <row r="316" spans="2:9" s="60" customFormat="1" ht="15" customHeight="1" x14ac:dyDescent="0.3">
      <c r="B316" s="2"/>
      <c r="C316" s="116"/>
      <c r="D316" s="2"/>
      <c r="E316" s="2"/>
      <c r="F316" s="116"/>
      <c r="G316" s="2"/>
      <c r="H316" s="1"/>
      <c r="I316" s="178"/>
    </row>
    <row r="317" spans="2:9" s="60" customFormat="1" ht="15" customHeight="1" x14ac:dyDescent="0.3">
      <c r="B317" s="2"/>
      <c r="C317" s="116"/>
      <c r="D317" s="2"/>
      <c r="E317" s="2"/>
      <c r="F317" s="116"/>
      <c r="G317" s="2"/>
      <c r="H317" s="1"/>
      <c r="I317" s="178"/>
    </row>
    <row r="318" spans="2:9" s="60" customFormat="1" ht="15" customHeight="1" x14ac:dyDescent="0.3">
      <c r="B318" s="2"/>
      <c r="C318" s="116"/>
      <c r="D318" s="2"/>
      <c r="E318" s="2"/>
      <c r="F318" s="116"/>
      <c r="G318" s="2"/>
      <c r="H318" s="1"/>
      <c r="I318" s="178"/>
    </row>
    <row r="319" spans="2:9" s="60" customFormat="1" ht="15" customHeight="1" x14ac:dyDescent="0.3">
      <c r="B319" s="2"/>
      <c r="C319" s="116"/>
      <c r="D319" s="2"/>
      <c r="E319" s="2"/>
      <c r="F319" s="116"/>
      <c r="G319" s="2"/>
      <c r="H319" s="1"/>
      <c r="I319" s="178"/>
    </row>
    <row r="320" spans="2:9" s="60" customFormat="1" ht="15" customHeight="1" x14ac:dyDescent="0.3">
      <c r="B320" s="2"/>
      <c r="C320" s="116"/>
      <c r="D320" s="2"/>
      <c r="E320" s="2"/>
      <c r="F320" s="116"/>
      <c r="G320" s="2"/>
      <c r="H320" s="1"/>
      <c r="I320" s="178"/>
    </row>
    <row r="321" spans="2:9" s="60" customFormat="1" ht="15" customHeight="1" x14ac:dyDescent="0.3">
      <c r="B321" s="2"/>
      <c r="C321" s="116"/>
      <c r="D321" s="2"/>
      <c r="E321" s="2"/>
      <c r="F321" s="116"/>
      <c r="G321" s="2"/>
      <c r="H321" s="1"/>
      <c r="I321" s="178"/>
    </row>
    <row r="322" spans="2:9" s="60" customFormat="1" ht="15" customHeight="1" x14ac:dyDescent="0.3">
      <c r="B322" s="2"/>
      <c r="C322" s="116"/>
      <c r="D322" s="2"/>
      <c r="E322" s="2"/>
      <c r="F322" s="116"/>
      <c r="G322" s="2"/>
      <c r="H322" s="1"/>
      <c r="I322" s="178"/>
    </row>
    <row r="323" spans="2:9" s="60" customFormat="1" ht="15" customHeight="1" x14ac:dyDescent="0.3">
      <c r="B323" s="2"/>
      <c r="C323" s="116"/>
      <c r="D323" s="2"/>
      <c r="E323" s="2"/>
      <c r="F323" s="116"/>
      <c r="G323" s="2"/>
      <c r="H323" s="1"/>
      <c r="I323" s="178"/>
    </row>
    <row r="324" spans="2:9" s="60" customFormat="1" ht="15" customHeight="1" x14ac:dyDescent="0.3">
      <c r="B324" s="2"/>
      <c r="C324" s="116"/>
      <c r="D324" s="2"/>
      <c r="E324" s="2"/>
      <c r="F324" s="116"/>
      <c r="G324" s="2"/>
      <c r="H324" s="1"/>
      <c r="I324" s="178"/>
    </row>
    <row r="325" spans="2:9" s="60" customFormat="1" ht="15" customHeight="1" x14ac:dyDescent="0.3">
      <c r="B325" s="2"/>
      <c r="C325" s="116"/>
      <c r="D325" s="2"/>
      <c r="E325" s="2"/>
      <c r="F325" s="116"/>
      <c r="G325" s="2"/>
      <c r="H325" s="1"/>
      <c r="I325" s="178"/>
    </row>
    <row r="326" spans="2:9" s="60" customFormat="1" ht="15" customHeight="1" x14ac:dyDescent="0.3">
      <c r="B326" s="2"/>
      <c r="C326" s="116"/>
      <c r="D326" s="2"/>
      <c r="E326" s="2"/>
      <c r="F326" s="116"/>
      <c r="G326" s="2"/>
      <c r="H326" s="1"/>
      <c r="I326" s="178"/>
    </row>
    <row r="327" spans="2:9" s="60" customFormat="1" ht="15" customHeight="1" x14ac:dyDescent="0.3">
      <c r="B327" s="2"/>
      <c r="C327" s="116"/>
      <c r="D327" s="2"/>
      <c r="E327" s="2"/>
      <c r="F327" s="116"/>
      <c r="G327" s="2"/>
      <c r="H327" s="1"/>
      <c r="I327" s="178"/>
    </row>
    <row r="328" spans="2:9" s="60" customFormat="1" ht="15" customHeight="1" x14ac:dyDescent="0.3">
      <c r="B328" s="2"/>
      <c r="C328" s="116"/>
      <c r="D328" s="2"/>
      <c r="E328" s="2"/>
      <c r="F328" s="116"/>
      <c r="G328" s="2"/>
      <c r="H328" s="1"/>
      <c r="I328" s="178"/>
    </row>
    <row r="329" spans="2:9" s="60" customFormat="1" ht="15" customHeight="1" x14ac:dyDescent="0.3">
      <c r="B329" s="2"/>
      <c r="C329" s="116"/>
      <c r="D329" s="2"/>
      <c r="E329" s="2"/>
      <c r="F329" s="116"/>
      <c r="G329" s="2"/>
      <c r="H329" s="1"/>
      <c r="I329" s="178"/>
    </row>
    <row r="330" spans="2:9" s="60" customFormat="1" ht="15" customHeight="1" x14ac:dyDescent="0.3">
      <c r="B330" s="2"/>
      <c r="C330" s="116"/>
      <c r="D330" s="2"/>
      <c r="E330" s="2"/>
      <c r="F330" s="116"/>
      <c r="G330" s="2"/>
      <c r="H330" s="1"/>
      <c r="I330" s="178"/>
    </row>
    <row r="331" spans="2:9" s="60" customFormat="1" ht="15" customHeight="1" x14ac:dyDescent="0.3">
      <c r="B331" s="2"/>
      <c r="C331" s="116"/>
      <c r="D331" s="2"/>
      <c r="E331" s="2"/>
      <c r="F331" s="116"/>
      <c r="G331" s="2"/>
      <c r="H331" s="1"/>
      <c r="I331" s="178"/>
    </row>
    <row r="332" spans="2:9" s="60" customFormat="1" ht="15" customHeight="1" x14ac:dyDescent="0.3">
      <c r="B332" s="2"/>
      <c r="C332" s="116"/>
      <c r="D332" s="2"/>
      <c r="E332" s="2"/>
      <c r="F332" s="116"/>
      <c r="G332" s="2"/>
      <c r="H332" s="1"/>
      <c r="I332" s="178"/>
    </row>
    <row r="333" spans="2:9" s="60" customFormat="1" ht="15" customHeight="1" x14ac:dyDescent="0.3">
      <c r="B333" s="2"/>
      <c r="C333" s="116"/>
      <c r="D333" s="2"/>
      <c r="E333" s="2"/>
      <c r="F333" s="116"/>
      <c r="G333" s="2"/>
      <c r="H333" s="1"/>
      <c r="I333" s="178"/>
    </row>
    <row r="334" spans="2:9" s="60" customFormat="1" ht="15" customHeight="1" x14ac:dyDescent="0.3">
      <c r="B334" s="2"/>
      <c r="C334" s="116"/>
      <c r="D334" s="2"/>
      <c r="E334" s="2"/>
      <c r="F334" s="116"/>
      <c r="G334" s="2"/>
      <c r="H334" s="1"/>
      <c r="I334" s="178"/>
    </row>
    <row r="335" spans="2:9" s="60" customFormat="1" ht="15" customHeight="1" x14ac:dyDescent="0.3">
      <c r="B335" s="2"/>
      <c r="C335" s="116"/>
      <c r="D335" s="2"/>
      <c r="E335" s="2"/>
      <c r="F335" s="116"/>
      <c r="G335" s="2"/>
      <c r="H335" s="1"/>
      <c r="I335" s="178"/>
    </row>
    <row r="336" spans="2:9" s="60" customFormat="1" ht="15" customHeight="1" x14ac:dyDescent="0.3">
      <c r="B336" s="2"/>
      <c r="C336" s="116"/>
      <c r="D336" s="2"/>
      <c r="E336" s="2"/>
      <c r="F336" s="116"/>
      <c r="G336" s="2"/>
      <c r="H336" s="1"/>
      <c r="I336" s="178"/>
    </row>
    <row r="337" spans="2:9" s="60" customFormat="1" ht="15" customHeight="1" x14ac:dyDescent="0.3">
      <c r="B337" s="2"/>
      <c r="C337" s="116"/>
      <c r="D337" s="2"/>
      <c r="E337" s="2"/>
      <c r="F337" s="116"/>
      <c r="G337" s="2"/>
      <c r="H337" s="1"/>
      <c r="I337" s="178"/>
    </row>
    <row r="338" spans="2:9" s="60" customFormat="1" ht="15" customHeight="1" x14ac:dyDescent="0.3">
      <c r="B338" s="2"/>
      <c r="C338" s="116"/>
      <c r="D338" s="2"/>
      <c r="E338" s="2"/>
      <c r="F338" s="116"/>
      <c r="G338" s="2"/>
      <c r="H338" s="1"/>
      <c r="I338" s="178"/>
    </row>
    <row r="339" spans="2:9" s="60" customFormat="1" ht="15" customHeight="1" x14ac:dyDescent="0.3">
      <c r="B339" s="2"/>
      <c r="C339" s="116"/>
      <c r="D339" s="2"/>
      <c r="E339" s="2"/>
      <c r="F339" s="116"/>
      <c r="G339" s="2"/>
      <c r="H339" s="1"/>
      <c r="I339" s="178"/>
    </row>
    <row r="340" spans="2:9" s="60" customFormat="1" ht="15" customHeight="1" x14ac:dyDescent="0.3">
      <c r="B340" s="2"/>
      <c r="C340" s="116"/>
      <c r="D340" s="2"/>
      <c r="E340" s="2"/>
      <c r="F340" s="116"/>
      <c r="G340" s="2"/>
      <c r="H340" s="1"/>
      <c r="I340" s="178"/>
    </row>
    <row r="341" spans="2:9" s="60" customFormat="1" ht="15" customHeight="1" x14ac:dyDescent="0.3">
      <c r="B341" s="2"/>
      <c r="C341" s="116"/>
      <c r="D341" s="2"/>
      <c r="E341" s="2"/>
      <c r="F341" s="116"/>
      <c r="G341" s="2"/>
      <c r="H341" s="1"/>
      <c r="I341" s="178"/>
    </row>
    <row r="342" spans="2:9" s="60" customFormat="1" ht="15" customHeight="1" x14ac:dyDescent="0.3">
      <c r="B342" s="2"/>
      <c r="C342" s="116"/>
      <c r="D342" s="2"/>
      <c r="E342" s="2"/>
      <c r="F342" s="116"/>
      <c r="G342" s="2"/>
      <c r="H342" s="1"/>
      <c r="I342" s="178"/>
    </row>
    <row r="343" spans="2:9" s="60" customFormat="1" ht="15" customHeight="1" x14ac:dyDescent="0.3">
      <c r="B343" s="2"/>
      <c r="C343" s="116"/>
      <c r="D343" s="2"/>
      <c r="E343" s="2"/>
      <c r="F343" s="116"/>
      <c r="G343" s="2"/>
      <c r="H343" s="1"/>
      <c r="I343" s="178"/>
    </row>
    <row r="344" spans="2:9" s="60" customFormat="1" ht="15" customHeight="1" x14ac:dyDescent="0.3">
      <c r="B344" s="2"/>
      <c r="C344" s="116"/>
      <c r="D344" s="2"/>
      <c r="E344" s="2"/>
      <c r="F344" s="116"/>
      <c r="G344" s="2"/>
      <c r="H344" s="1"/>
      <c r="I344" s="178"/>
    </row>
    <row r="345" spans="2:9" s="60" customFormat="1" ht="15" customHeight="1" x14ac:dyDescent="0.3">
      <c r="B345" s="2"/>
      <c r="C345" s="116"/>
      <c r="D345" s="2"/>
      <c r="E345" s="2"/>
      <c r="F345" s="116"/>
      <c r="G345" s="2"/>
      <c r="H345" s="1"/>
      <c r="I345" s="178"/>
    </row>
    <row r="346" spans="2:9" s="60" customFormat="1" ht="15" customHeight="1" x14ac:dyDescent="0.3">
      <c r="B346" s="2"/>
      <c r="C346" s="116"/>
      <c r="D346" s="2"/>
      <c r="E346" s="2"/>
      <c r="F346" s="116"/>
      <c r="G346" s="2"/>
      <c r="H346" s="1"/>
      <c r="I346" s="178"/>
    </row>
    <row r="347" spans="2:9" s="60" customFormat="1" ht="15" customHeight="1" x14ac:dyDescent="0.3">
      <c r="B347" s="2"/>
      <c r="C347" s="116"/>
      <c r="D347" s="2"/>
      <c r="E347" s="2"/>
      <c r="F347" s="116"/>
      <c r="G347" s="2"/>
      <c r="H347" s="1"/>
      <c r="I347" s="178"/>
    </row>
    <row r="348" spans="2:9" s="60" customFormat="1" ht="15" customHeight="1" x14ac:dyDescent="0.3">
      <c r="B348" s="2"/>
      <c r="C348" s="116"/>
      <c r="D348" s="2"/>
      <c r="E348" s="2"/>
      <c r="F348" s="116"/>
      <c r="G348" s="2"/>
      <c r="H348" s="1"/>
      <c r="I348" s="178"/>
    </row>
    <row r="349" spans="2:9" s="60" customFormat="1" ht="15" customHeight="1" x14ac:dyDescent="0.3">
      <c r="B349" s="2"/>
      <c r="C349" s="116"/>
      <c r="D349" s="2"/>
      <c r="E349" s="2"/>
      <c r="F349" s="116"/>
      <c r="G349" s="2"/>
      <c r="H349" s="1"/>
      <c r="I349" s="178"/>
    </row>
    <row r="350" spans="2:9" s="60" customFormat="1" ht="15" customHeight="1" x14ac:dyDescent="0.3">
      <c r="B350" s="2"/>
      <c r="C350" s="116"/>
      <c r="D350" s="2"/>
      <c r="E350" s="2"/>
      <c r="F350" s="116"/>
      <c r="G350" s="2"/>
      <c r="H350" s="1"/>
      <c r="I350" s="178"/>
    </row>
    <row r="351" spans="2:9" s="60" customFormat="1" ht="15" customHeight="1" x14ac:dyDescent="0.3">
      <c r="B351" s="2"/>
      <c r="C351" s="116"/>
      <c r="D351" s="2"/>
      <c r="E351" s="2"/>
      <c r="F351" s="116"/>
      <c r="G351" s="2"/>
      <c r="H351" s="1"/>
      <c r="I351" s="178"/>
    </row>
    <row r="352" spans="2:9" s="60" customFormat="1" ht="15" customHeight="1" x14ac:dyDescent="0.3">
      <c r="B352" s="2"/>
      <c r="C352" s="116"/>
      <c r="D352" s="2"/>
      <c r="E352" s="2"/>
      <c r="F352" s="116"/>
      <c r="G352" s="2"/>
      <c r="H352" s="1"/>
      <c r="I352" s="178"/>
    </row>
    <row r="353" spans="2:9" s="60" customFormat="1" ht="15" customHeight="1" x14ac:dyDescent="0.3">
      <c r="B353" s="2"/>
      <c r="C353" s="116"/>
      <c r="D353" s="2"/>
      <c r="E353" s="2"/>
      <c r="F353" s="116"/>
      <c r="G353" s="2"/>
      <c r="H353" s="1"/>
      <c r="I353" s="178"/>
    </row>
    <row r="354" spans="2:9" s="60" customFormat="1" ht="15" customHeight="1" x14ac:dyDescent="0.3">
      <c r="B354" s="2"/>
      <c r="C354" s="116"/>
      <c r="D354" s="2"/>
      <c r="E354" s="2"/>
      <c r="F354" s="116"/>
      <c r="G354" s="2"/>
      <c r="H354" s="1"/>
      <c r="I354" s="178"/>
    </row>
    <row r="355" spans="2:9" s="60" customFormat="1" ht="15" customHeight="1" x14ac:dyDescent="0.3">
      <c r="B355" s="2"/>
      <c r="C355" s="116"/>
      <c r="D355" s="2"/>
      <c r="E355" s="2"/>
      <c r="F355" s="116"/>
      <c r="G355" s="2"/>
      <c r="H355" s="1"/>
      <c r="I355" s="178"/>
    </row>
    <row r="356" spans="2:9" s="60" customFormat="1" ht="15" customHeight="1" x14ac:dyDescent="0.3">
      <c r="B356" s="2"/>
      <c r="C356" s="116"/>
      <c r="D356" s="2"/>
      <c r="E356" s="2"/>
      <c r="F356" s="116"/>
      <c r="G356" s="2"/>
      <c r="H356" s="1"/>
      <c r="I356" s="178"/>
    </row>
    <row r="357" spans="2:9" s="60" customFormat="1" ht="15" customHeight="1" x14ac:dyDescent="0.3">
      <c r="B357" s="2"/>
      <c r="C357" s="116"/>
      <c r="D357" s="2"/>
      <c r="E357" s="2"/>
      <c r="F357" s="116"/>
      <c r="G357" s="2"/>
      <c r="H357" s="1"/>
      <c r="I357" s="178"/>
    </row>
    <row r="358" spans="2:9" s="60" customFormat="1" ht="15" customHeight="1" x14ac:dyDescent="0.3">
      <c r="B358" s="2"/>
      <c r="C358" s="116"/>
      <c r="D358" s="2"/>
      <c r="E358" s="2"/>
      <c r="F358" s="116"/>
      <c r="G358" s="2"/>
      <c r="H358" s="1"/>
      <c r="I358" s="178"/>
    </row>
    <row r="359" spans="2:9" s="60" customFormat="1" ht="15" customHeight="1" x14ac:dyDescent="0.3">
      <c r="B359" s="2"/>
      <c r="C359" s="116"/>
      <c r="D359" s="2"/>
      <c r="E359" s="2"/>
      <c r="F359" s="116"/>
      <c r="G359" s="2"/>
      <c r="H359" s="1"/>
      <c r="I359" s="178"/>
    </row>
    <row r="360" spans="2:9" s="60" customFormat="1" ht="15" customHeight="1" x14ac:dyDescent="0.3">
      <c r="B360" s="2"/>
      <c r="C360" s="116"/>
      <c r="D360" s="2"/>
      <c r="E360" s="2"/>
      <c r="F360" s="116"/>
      <c r="G360" s="2"/>
      <c r="H360" s="1"/>
      <c r="I360" s="178"/>
    </row>
    <row r="361" spans="2:9" s="60" customFormat="1" ht="15" customHeight="1" x14ac:dyDescent="0.3">
      <c r="B361" s="2"/>
      <c r="C361" s="116"/>
      <c r="D361" s="2"/>
      <c r="E361" s="2"/>
      <c r="F361" s="116"/>
      <c r="G361" s="2"/>
      <c r="H361" s="1"/>
      <c r="I361" s="178"/>
    </row>
    <row r="362" spans="2:9" s="60" customFormat="1" ht="15" customHeight="1" x14ac:dyDescent="0.3">
      <c r="B362" s="2"/>
      <c r="C362" s="116"/>
      <c r="D362" s="2"/>
      <c r="E362" s="2"/>
      <c r="F362" s="116"/>
      <c r="G362" s="2"/>
      <c r="H362" s="1"/>
      <c r="I362" s="178"/>
    </row>
    <row r="363" spans="2:9" s="60" customFormat="1" ht="15" customHeight="1" x14ac:dyDescent="0.3">
      <c r="B363" s="2"/>
      <c r="C363" s="116"/>
      <c r="D363" s="2"/>
      <c r="E363" s="2"/>
      <c r="F363" s="116"/>
      <c r="G363" s="2"/>
      <c r="H363" s="1"/>
      <c r="I363" s="178"/>
    </row>
    <row r="364" spans="2:9" s="60" customFormat="1" ht="15" customHeight="1" x14ac:dyDescent="0.3">
      <c r="B364" s="2"/>
      <c r="C364" s="116"/>
      <c r="D364" s="2"/>
      <c r="E364" s="2"/>
      <c r="F364" s="116"/>
      <c r="G364" s="2"/>
      <c r="H364" s="1"/>
      <c r="I364" s="178"/>
    </row>
    <row r="365" spans="2:9" s="60" customFormat="1" ht="15" customHeight="1" x14ac:dyDescent="0.3">
      <c r="B365" s="2"/>
      <c r="C365" s="116"/>
      <c r="D365" s="2"/>
      <c r="E365" s="2"/>
      <c r="F365" s="116"/>
      <c r="G365" s="2"/>
      <c r="H365" s="1"/>
      <c r="I365" s="178"/>
    </row>
    <row r="366" spans="2:9" s="60" customFormat="1" ht="15" customHeight="1" x14ac:dyDescent="0.3">
      <c r="B366" s="2"/>
      <c r="C366" s="116"/>
      <c r="D366" s="2"/>
      <c r="E366" s="2"/>
      <c r="F366" s="116"/>
      <c r="G366" s="2"/>
      <c r="H366" s="1"/>
      <c r="I366" s="178"/>
    </row>
    <row r="367" spans="2:9" s="60" customFormat="1" ht="15" customHeight="1" x14ac:dyDescent="0.3">
      <c r="B367" s="2"/>
      <c r="C367" s="116"/>
      <c r="D367" s="2"/>
      <c r="E367" s="2"/>
      <c r="F367" s="116"/>
      <c r="G367" s="2"/>
      <c r="H367" s="1"/>
      <c r="I367" s="178"/>
    </row>
    <row r="368" spans="2:9" s="60" customFormat="1" ht="15" customHeight="1" x14ac:dyDescent="0.3">
      <c r="B368" s="2"/>
      <c r="C368" s="116"/>
      <c r="D368" s="2"/>
      <c r="E368" s="2"/>
      <c r="F368" s="116"/>
      <c r="G368" s="2"/>
      <c r="H368" s="1"/>
      <c r="I368" s="178"/>
    </row>
    <row r="369" spans="2:9" s="60" customFormat="1" ht="15" customHeight="1" x14ac:dyDescent="0.3">
      <c r="B369" s="2"/>
      <c r="C369" s="116"/>
      <c r="D369" s="2"/>
      <c r="E369" s="2"/>
      <c r="F369" s="116"/>
      <c r="G369" s="2"/>
      <c r="H369" s="1"/>
      <c r="I369" s="178"/>
    </row>
    <row r="370" spans="2:9" s="60" customFormat="1" ht="15" customHeight="1" x14ac:dyDescent="0.3">
      <c r="B370" s="2"/>
      <c r="C370" s="116"/>
      <c r="D370" s="2"/>
      <c r="E370" s="2"/>
      <c r="F370" s="116"/>
      <c r="G370" s="2"/>
      <c r="H370" s="1"/>
      <c r="I370" s="178"/>
    </row>
    <row r="371" spans="2:9" s="60" customFormat="1" ht="15" customHeight="1" x14ac:dyDescent="0.3">
      <c r="B371" s="2"/>
      <c r="C371" s="116"/>
      <c r="D371" s="2"/>
      <c r="E371" s="2"/>
      <c r="F371" s="116"/>
      <c r="G371" s="2"/>
      <c r="H371" s="1"/>
      <c r="I371" s="178"/>
    </row>
    <row r="372" spans="2:9" s="60" customFormat="1" ht="15" customHeight="1" x14ac:dyDescent="0.3">
      <c r="B372" s="2"/>
      <c r="C372" s="116"/>
      <c r="D372" s="2"/>
      <c r="E372" s="2"/>
      <c r="F372" s="116"/>
      <c r="G372" s="2"/>
      <c r="H372" s="1"/>
      <c r="I372" s="178"/>
    </row>
    <row r="373" spans="2:9" s="60" customFormat="1" ht="15" customHeight="1" x14ac:dyDescent="0.3">
      <c r="B373" s="2"/>
      <c r="C373" s="116"/>
      <c r="D373" s="2"/>
      <c r="E373" s="2"/>
      <c r="F373" s="116"/>
      <c r="G373" s="2"/>
      <c r="H373" s="1"/>
      <c r="I373" s="178"/>
    </row>
    <row r="374" spans="2:9" s="60" customFormat="1" ht="15" customHeight="1" x14ac:dyDescent="0.3">
      <c r="B374" s="2"/>
      <c r="C374" s="116"/>
      <c r="D374" s="2"/>
      <c r="E374" s="2"/>
      <c r="F374" s="116"/>
      <c r="G374" s="2"/>
      <c r="H374" s="1"/>
      <c r="I374" s="178"/>
    </row>
    <row r="375" spans="2:9" s="60" customFormat="1" ht="15" customHeight="1" x14ac:dyDescent="0.3">
      <c r="B375" s="2"/>
      <c r="C375" s="116"/>
      <c r="D375" s="2"/>
      <c r="E375" s="2"/>
      <c r="F375" s="116"/>
      <c r="G375" s="2"/>
      <c r="H375" s="1"/>
      <c r="I375" s="178"/>
    </row>
    <row r="376" spans="2:9" s="60" customFormat="1" ht="15" customHeight="1" x14ac:dyDescent="0.3">
      <c r="B376" s="2"/>
      <c r="C376" s="116"/>
      <c r="D376" s="2"/>
      <c r="E376" s="2"/>
      <c r="F376" s="116"/>
      <c r="G376" s="2"/>
      <c r="H376" s="1"/>
      <c r="I376" s="178"/>
    </row>
    <row r="377" spans="2:9" s="60" customFormat="1" ht="15" customHeight="1" x14ac:dyDescent="0.3">
      <c r="B377" s="2"/>
      <c r="C377" s="116"/>
      <c r="D377" s="2"/>
      <c r="E377" s="2"/>
      <c r="F377" s="116"/>
      <c r="G377" s="2"/>
      <c r="H377" s="1"/>
      <c r="I377" s="178"/>
    </row>
    <row r="378" spans="2:9" s="60" customFormat="1" ht="15" customHeight="1" x14ac:dyDescent="0.3">
      <c r="B378" s="2"/>
      <c r="C378" s="116"/>
      <c r="D378" s="2"/>
      <c r="E378" s="2"/>
      <c r="F378" s="116"/>
      <c r="G378" s="2"/>
      <c r="H378" s="1"/>
      <c r="I378" s="178"/>
    </row>
    <row r="379" spans="2:9" s="60" customFormat="1" ht="15" customHeight="1" x14ac:dyDescent="0.3">
      <c r="B379" s="2"/>
      <c r="C379" s="116"/>
      <c r="D379" s="2"/>
      <c r="E379" s="2"/>
      <c r="F379" s="116"/>
      <c r="G379" s="2"/>
      <c r="H379" s="1"/>
      <c r="I379" s="178"/>
    </row>
    <row r="380" spans="2:9" s="60" customFormat="1" ht="15" customHeight="1" x14ac:dyDescent="0.3">
      <c r="B380" s="2"/>
      <c r="C380" s="116"/>
      <c r="D380" s="2"/>
      <c r="E380" s="2"/>
      <c r="F380" s="116"/>
      <c r="G380" s="2"/>
      <c r="H380" s="1"/>
      <c r="I380" s="178"/>
    </row>
    <row r="381" spans="2:9" s="60" customFormat="1" ht="15" customHeight="1" x14ac:dyDescent="0.3">
      <c r="B381" s="2"/>
      <c r="C381" s="116"/>
      <c r="D381" s="2"/>
      <c r="E381" s="2"/>
      <c r="F381" s="116"/>
      <c r="G381" s="2"/>
      <c r="H381" s="1"/>
      <c r="I381" s="178"/>
    </row>
    <row r="382" spans="2:9" s="60" customFormat="1" ht="15" customHeight="1" x14ac:dyDescent="0.3">
      <c r="B382" s="2"/>
      <c r="C382" s="116"/>
      <c r="D382" s="2"/>
      <c r="E382" s="2"/>
      <c r="F382" s="116"/>
      <c r="G382" s="2"/>
      <c r="H382" s="1"/>
      <c r="I382" s="178"/>
    </row>
    <row r="383" spans="2:9" s="60" customFormat="1" ht="15" customHeight="1" x14ac:dyDescent="0.3">
      <c r="B383" s="2"/>
      <c r="C383" s="116"/>
      <c r="D383" s="2"/>
      <c r="E383" s="2"/>
      <c r="F383" s="116"/>
      <c r="G383" s="2"/>
      <c r="H383" s="1"/>
      <c r="I383" s="178"/>
    </row>
    <row r="384" spans="2:9" s="60" customFormat="1" ht="15" customHeight="1" x14ac:dyDescent="0.3">
      <c r="B384" s="2"/>
      <c r="C384" s="116"/>
      <c r="D384" s="2"/>
      <c r="E384" s="2"/>
      <c r="F384" s="116"/>
      <c r="G384" s="2"/>
      <c r="H384" s="1"/>
      <c r="I384" s="178"/>
    </row>
    <row r="385" spans="2:9" s="60" customFormat="1" ht="15" customHeight="1" x14ac:dyDescent="0.3">
      <c r="B385" s="2"/>
      <c r="C385" s="116"/>
      <c r="D385" s="2"/>
      <c r="E385" s="2"/>
      <c r="F385" s="116"/>
      <c r="G385" s="2"/>
      <c r="H385" s="1"/>
      <c r="I385" s="178"/>
    </row>
    <row r="386" spans="2:9" s="60" customFormat="1" ht="15" customHeight="1" x14ac:dyDescent="0.3">
      <c r="B386" s="2"/>
      <c r="C386" s="116"/>
      <c r="D386" s="2"/>
      <c r="E386" s="2"/>
      <c r="F386" s="116"/>
      <c r="G386" s="2"/>
      <c r="H386" s="1"/>
      <c r="I386" s="178"/>
    </row>
    <row r="387" spans="2:9" s="60" customFormat="1" ht="15" customHeight="1" x14ac:dyDescent="0.3">
      <c r="B387" s="2"/>
      <c r="C387" s="116"/>
      <c r="D387" s="2"/>
      <c r="E387" s="2"/>
      <c r="F387" s="116"/>
      <c r="G387" s="2"/>
      <c r="H387" s="1"/>
      <c r="I387" s="178"/>
    </row>
    <row r="388" spans="2:9" s="60" customFormat="1" ht="15" customHeight="1" x14ac:dyDescent="0.3">
      <c r="B388" s="2"/>
      <c r="C388" s="116"/>
      <c r="D388" s="2"/>
      <c r="E388" s="2"/>
      <c r="F388" s="116"/>
      <c r="G388" s="2"/>
      <c r="H388" s="1"/>
      <c r="I388" s="178"/>
    </row>
    <row r="389" spans="2:9" s="60" customFormat="1" ht="15" customHeight="1" x14ac:dyDescent="0.3">
      <c r="B389" s="2"/>
      <c r="C389" s="116"/>
      <c r="D389" s="2"/>
      <c r="E389" s="2"/>
      <c r="F389" s="116"/>
      <c r="G389" s="2"/>
      <c r="H389" s="1"/>
      <c r="I389" s="178"/>
    </row>
    <row r="390" spans="2:9" s="60" customFormat="1" ht="15" customHeight="1" x14ac:dyDescent="0.3">
      <c r="B390" s="2"/>
      <c r="C390" s="116"/>
      <c r="D390" s="2"/>
      <c r="E390" s="2"/>
      <c r="F390" s="116"/>
      <c r="G390" s="2"/>
      <c r="H390" s="1"/>
      <c r="I390" s="178"/>
    </row>
    <row r="391" spans="2:9" s="60" customFormat="1" ht="15" customHeight="1" x14ac:dyDescent="0.3">
      <c r="B391" s="2"/>
      <c r="C391" s="116"/>
      <c r="D391" s="2"/>
      <c r="E391" s="2"/>
      <c r="F391" s="116"/>
      <c r="G391" s="2"/>
      <c r="H391" s="1"/>
      <c r="I391" s="178"/>
    </row>
    <row r="392" spans="2:9" s="60" customFormat="1" ht="15" customHeight="1" x14ac:dyDescent="0.3">
      <c r="B392" s="2"/>
      <c r="C392" s="116"/>
      <c r="D392" s="2"/>
      <c r="E392" s="2"/>
      <c r="F392" s="116"/>
      <c r="G392" s="2"/>
      <c r="H392" s="1"/>
      <c r="I392" s="178"/>
    </row>
    <row r="393" spans="2:9" s="60" customFormat="1" ht="15" customHeight="1" x14ac:dyDescent="0.3">
      <c r="B393" s="2"/>
      <c r="C393" s="116"/>
      <c r="D393" s="2"/>
      <c r="E393" s="2"/>
      <c r="F393" s="116"/>
      <c r="G393" s="2"/>
      <c r="H393" s="1"/>
      <c r="I393" s="178"/>
    </row>
    <row r="394" spans="2:9" s="60" customFormat="1" ht="15" customHeight="1" x14ac:dyDescent="0.3">
      <c r="B394" s="2"/>
      <c r="C394" s="116"/>
      <c r="D394" s="2"/>
      <c r="E394" s="2"/>
      <c r="F394" s="116"/>
      <c r="G394" s="2"/>
      <c r="H394" s="1"/>
      <c r="I394" s="178"/>
    </row>
    <row r="395" spans="2:9" s="60" customFormat="1" ht="15" customHeight="1" x14ac:dyDescent="0.3">
      <c r="B395" s="2"/>
      <c r="C395" s="116"/>
      <c r="D395" s="2"/>
      <c r="E395" s="2"/>
      <c r="F395" s="116"/>
      <c r="G395" s="2"/>
      <c r="H395" s="1"/>
      <c r="I395" s="178"/>
    </row>
    <row r="396" spans="2:9" s="60" customFormat="1" ht="15" customHeight="1" x14ac:dyDescent="0.3">
      <c r="B396" s="2"/>
      <c r="C396" s="116"/>
      <c r="D396" s="2"/>
      <c r="E396" s="2"/>
      <c r="F396" s="116"/>
      <c r="G396" s="2"/>
      <c r="H396" s="1"/>
      <c r="I396" s="178"/>
    </row>
    <row r="397" spans="2:9" s="60" customFormat="1" ht="15" customHeight="1" x14ac:dyDescent="0.3">
      <c r="B397" s="2"/>
      <c r="C397" s="116"/>
      <c r="D397" s="2"/>
      <c r="E397" s="2"/>
      <c r="F397" s="116"/>
      <c r="G397" s="2"/>
      <c r="H397" s="1"/>
      <c r="I397" s="178"/>
    </row>
    <row r="398" spans="2:9" s="60" customFormat="1" ht="15" customHeight="1" x14ac:dyDescent="0.3">
      <c r="B398" s="2"/>
      <c r="C398" s="116"/>
      <c r="D398" s="2"/>
      <c r="E398" s="2"/>
      <c r="F398" s="116"/>
      <c r="G398" s="2"/>
      <c r="H398" s="1"/>
      <c r="I398" s="178"/>
    </row>
    <row r="399" spans="2:9" s="60" customFormat="1" ht="15" customHeight="1" x14ac:dyDescent="0.3">
      <c r="B399" s="2"/>
      <c r="C399" s="116"/>
      <c r="D399" s="2"/>
      <c r="E399" s="2"/>
      <c r="F399" s="116"/>
      <c r="G399" s="2"/>
      <c r="H399" s="1"/>
      <c r="I399" s="178"/>
    </row>
    <row r="400" spans="2:9" s="60" customFormat="1" ht="15" customHeight="1" x14ac:dyDescent="0.3">
      <c r="B400" s="2"/>
      <c r="C400" s="116"/>
      <c r="D400" s="2"/>
      <c r="E400" s="2"/>
      <c r="F400" s="116"/>
      <c r="G400" s="2"/>
      <c r="H400" s="1"/>
      <c r="I400" s="178"/>
    </row>
    <row r="401" spans="2:9" s="60" customFormat="1" ht="15" customHeight="1" x14ac:dyDescent="0.3">
      <c r="B401" s="2"/>
      <c r="C401" s="116"/>
      <c r="D401" s="2"/>
      <c r="E401" s="2"/>
      <c r="F401" s="116"/>
      <c r="G401" s="2"/>
      <c r="H401" s="1"/>
      <c r="I401" s="178"/>
    </row>
    <row r="402" spans="2:9" s="60" customFormat="1" ht="15" customHeight="1" x14ac:dyDescent="0.3">
      <c r="B402" s="2"/>
      <c r="C402" s="116"/>
      <c r="D402" s="2"/>
      <c r="E402" s="2"/>
      <c r="F402" s="116"/>
      <c r="G402" s="2"/>
      <c r="H402" s="1"/>
      <c r="I402" s="178"/>
    </row>
    <row r="403" spans="2:9" s="60" customFormat="1" ht="15" customHeight="1" x14ac:dyDescent="0.3">
      <c r="B403" s="2"/>
      <c r="C403" s="116"/>
      <c r="D403" s="2"/>
      <c r="E403" s="2"/>
      <c r="F403" s="116"/>
      <c r="G403" s="2"/>
      <c r="H403" s="1"/>
      <c r="I403" s="178"/>
    </row>
    <row r="404" spans="2:9" s="60" customFormat="1" ht="15" customHeight="1" x14ac:dyDescent="0.3">
      <c r="B404" s="2"/>
      <c r="C404" s="116"/>
      <c r="D404" s="2"/>
      <c r="E404" s="2"/>
      <c r="F404" s="116"/>
      <c r="G404" s="2"/>
      <c r="H404" s="1"/>
      <c r="I404" s="178"/>
    </row>
    <row r="405" spans="2:9" s="60" customFormat="1" ht="15" customHeight="1" x14ac:dyDescent="0.3">
      <c r="B405" s="2"/>
      <c r="C405" s="116"/>
      <c r="D405" s="2"/>
      <c r="E405" s="2"/>
      <c r="F405" s="116"/>
      <c r="G405" s="2"/>
      <c r="H405" s="1"/>
      <c r="I405" s="178"/>
    </row>
    <row r="406" spans="2:9" s="60" customFormat="1" ht="15" customHeight="1" x14ac:dyDescent="0.3">
      <c r="B406" s="2"/>
      <c r="C406" s="116"/>
      <c r="D406" s="2"/>
      <c r="E406" s="2"/>
      <c r="F406" s="116"/>
      <c r="G406" s="2"/>
      <c r="H406" s="1"/>
      <c r="I406" s="178"/>
    </row>
    <row r="407" spans="2:9" s="60" customFormat="1" ht="15" customHeight="1" x14ac:dyDescent="0.3">
      <c r="B407" s="2"/>
      <c r="C407" s="116"/>
      <c r="D407" s="2"/>
      <c r="E407" s="2"/>
      <c r="F407" s="116"/>
      <c r="G407" s="2"/>
      <c r="H407" s="1"/>
      <c r="I407" s="178"/>
    </row>
    <row r="408" spans="2:9" s="60" customFormat="1" ht="15" customHeight="1" x14ac:dyDescent="0.3">
      <c r="B408" s="2"/>
      <c r="C408" s="116"/>
      <c r="D408" s="2"/>
      <c r="E408" s="2"/>
      <c r="F408" s="116"/>
      <c r="G408" s="2"/>
      <c r="H408" s="1"/>
      <c r="I408" s="178"/>
    </row>
    <row r="409" spans="2:9" s="60" customFormat="1" ht="15" customHeight="1" x14ac:dyDescent="0.3">
      <c r="B409" s="2"/>
      <c r="C409" s="116"/>
      <c r="D409" s="2"/>
      <c r="E409" s="2"/>
      <c r="F409" s="116"/>
      <c r="G409" s="2"/>
      <c r="H409" s="1"/>
      <c r="I409" s="178"/>
    </row>
    <row r="410" spans="2:9" s="60" customFormat="1" ht="15" customHeight="1" x14ac:dyDescent="0.3">
      <c r="B410" s="2"/>
      <c r="C410" s="116"/>
      <c r="D410" s="2"/>
      <c r="E410" s="2"/>
      <c r="F410" s="116"/>
      <c r="G410" s="2"/>
      <c r="H410" s="1"/>
      <c r="I410" s="178"/>
    </row>
    <row r="411" spans="2:9" s="60" customFormat="1" ht="15" customHeight="1" x14ac:dyDescent="0.3">
      <c r="B411" s="2"/>
      <c r="C411" s="116"/>
      <c r="D411" s="2"/>
      <c r="E411" s="2"/>
      <c r="F411" s="116"/>
      <c r="G411" s="2"/>
      <c r="H411" s="1"/>
      <c r="I411" s="178"/>
    </row>
    <row r="412" spans="2:9" s="60" customFormat="1" ht="15" customHeight="1" x14ac:dyDescent="0.3">
      <c r="B412" s="2"/>
      <c r="C412" s="116"/>
      <c r="D412" s="2"/>
      <c r="E412" s="2"/>
      <c r="F412" s="116"/>
      <c r="G412" s="2"/>
      <c r="H412" s="1"/>
      <c r="I412" s="178"/>
    </row>
    <row r="413" spans="2:9" s="60" customFormat="1" ht="15" customHeight="1" x14ac:dyDescent="0.3">
      <c r="B413" s="2"/>
      <c r="C413" s="116"/>
      <c r="D413" s="2"/>
      <c r="E413" s="2"/>
      <c r="F413" s="116"/>
      <c r="G413" s="2"/>
      <c r="H413" s="1"/>
      <c r="I413" s="178"/>
    </row>
    <row r="414" spans="2:9" s="60" customFormat="1" ht="15" customHeight="1" x14ac:dyDescent="0.3">
      <c r="B414" s="2"/>
      <c r="C414" s="116"/>
      <c r="D414" s="2"/>
      <c r="E414" s="2"/>
      <c r="F414" s="116"/>
      <c r="G414" s="2"/>
      <c r="H414" s="1"/>
      <c r="I414" s="178"/>
    </row>
    <row r="415" spans="2:9" s="60" customFormat="1" ht="15" customHeight="1" x14ac:dyDescent="0.3">
      <c r="B415" s="2"/>
      <c r="C415" s="116"/>
      <c r="D415" s="2"/>
      <c r="E415" s="2"/>
      <c r="F415" s="116"/>
      <c r="G415" s="2"/>
      <c r="H415" s="1"/>
      <c r="I415" s="178"/>
    </row>
    <row r="416" spans="2:9" s="60" customFormat="1" ht="15" customHeight="1" x14ac:dyDescent="0.3">
      <c r="B416" s="2"/>
      <c r="C416" s="116"/>
      <c r="D416" s="2"/>
      <c r="E416" s="2"/>
      <c r="F416" s="116"/>
      <c r="G416" s="2"/>
      <c r="H416" s="1"/>
      <c r="I416" s="178"/>
    </row>
    <row r="417" spans="2:9" s="60" customFormat="1" ht="15" customHeight="1" x14ac:dyDescent="0.3">
      <c r="B417" s="2"/>
      <c r="C417" s="116"/>
      <c r="D417" s="2"/>
      <c r="E417" s="2"/>
      <c r="F417" s="116"/>
      <c r="G417" s="2"/>
      <c r="H417" s="1"/>
      <c r="I417" s="178"/>
    </row>
    <row r="418" spans="2:9" s="60" customFormat="1" ht="15" customHeight="1" x14ac:dyDescent="0.3">
      <c r="B418" s="2"/>
      <c r="C418" s="116"/>
      <c r="D418" s="2"/>
      <c r="E418" s="2"/>
      <c r="F418" s="116"/>
      <c r="G418" s="2"/>
      <c r="H418" s="1"/>
      <c r="I418" s="178"/>
    </row>
    <row r="419" spans="2:9" s="60" customFormat="1" ht="15" customHeight="1" x14ac:dyDescent="0.3">
      <c r="B419" s="2"/>
      <c r="C419" s="116"/>
      <c r="D419" s="2"/>
      <c r="E419" s="2"/>
      <c r="F419" s="116"/>
      <c r="G419" s="2"/>
      <c r="H419" s="1"/>
      <c r="I419" s="178"/>
    </row>
    <row r="420" spans="2:9" s="60" customFormat="1" ht="15" customHeight="1" x14ac:dyDescent="0.3">
      <c r="B420" s="2"/>
      <c r="C420" s="116"/>
      <c r="D420" s="2"/>
      <c r="E420" s="2"/>
      <c r="F420" s="116"/>
      <c r="G420" s="2"/>
      <c r="H420" s="1"/>
      <c r="I420" s="178"/>
    </row>
    <row r="421" spans="2:9" s="60" customFormat="1" ht="15" customHeight="1" x14ac:dyDescent="0.3">
      <c r="B421" s="2"/>
      <c r="C421" s="116"/>
      <c r="D421" s="2"/>
      <c r="E421" s="2"/>
      <c r="F421" s="116"/>
      <c r="G421" s="2"/>
      <c r="H421" s="1"/>
      <c r="I421" s="178"/>
    </row>
    <row r="422" spans="2:9" s="60" customFormat="1" ht="15" customHeight="1" x14ac:dyDescent="0.3">
      <c r="B422" s="2"/>
      <c r="C422" s="116"/>
      <c r="D422" s="2"/>
      <c r="E422" s="2"/>
      <c r="F422" s="116"/>
      <c r="G422" s="2"/>
      <c r="H422" s="1"/>
      <c r="I422" s="178"/>
    </row>
    <row r="423" spans="2:9" s="60" customFormat="1" ht="15" customHeight="1" x14ac:dyDescent="0.3">
      <c r="B423" s="2"/>
      <c r="C423" s="116"/>
      <c r="D423" s="2"/>
      <c r="E423" s="2"/>
      <c r="F423" s="116"/>
      <c r="G423" s="2"/>
      <c r="H423" s="1"/>
      <c r="I423" s="178"/>
    </row>
    <row r="424" spans="2:9" s="60" customFormat="1" ht="15" customHeight="1" x14ac:dyDescent="0.3">
      <c r="B424" s="2"/>
      <c r="C424" s="116"/>
      <c r="D424" s="2"/>
      <c r="E424" s="2"/>
      <c r="F424" s="116"/>
      <c r="G424" s="2"/>
      <c r="H424" s="1"/>
      <c r="I424" s="178"/>
    </row>
    <row r="425" spans="2:9" s="60" customFormat="1" ht="15" customHeight="1" x14ac:dyDescent="0.3">
      <c r="B425" s="2"/>
      <c r="C425" s="116"/>
      <c r="D425" s="2"/>
      <c r="E425" s="2"/>
      <c r="F425" s="116"/>
      <c r="G425" s="2"/>
      <c r="H425" s="1"/>
      <c r="I425" s="178"/>
    </row>
    <row r="426" spans="2:9" s="60" customFormat="1" ht="15" customHeight="1" x14ac:dyDescent="0.3">
      <c r="B426" s="2"/>
      <c r="C426" s="116"/>
      <c r="D426" s="2"/>
      <c r="E426" s="2"/>
      <c r="F426" s="116"/>
      <c r="G426" s="2"/>
      <c r="H426" s="1"/>
      <c r="I426" s="178"/>
    </row>
    <row r="427" spans="2:9" s="60" customFormat="1" ht="15" customHeight="1" x14ac:dyDescent="0.3">
      <c r="B427" s="2"/>
      <c r="C427" s="116"/>
      <c r="D427" s="2"/>
      <c r="E427" s="2"/>
      <c r="F427" s="116"/>
      <c r="G427" s="2"/>
      <c r="H427" s="1"/>
      <c r="I427" s="178"/>
    </row>
    <row r="428" spans="2:9" s="60" customFormat="1" ht="15" customHeight="1" x14ac:dyDescent="0.3">
      <c r="B428" s="2"/>
      <c r="C428" s="116"/>
      <c r="D428" s="2"/>
      <c r="E428" s="2"/>
      <c r="F428" s="116"/>
      <c r="G428" s="2"/>
      <c r="H428" s="1"/>
      <c r="I428" s="178"/>
    </row>
    <row r="429" spans="2:9" s="60" customFormat="1" ht="15" customHeight="1" x14ac:dyDescent="0.3">
      <c r="B429" s="2"/>
      <c r="C429" s="116"/>
      <c r="D429" s="2"/>
      <c r="E429" s="2"/>
      <c r="F429" s="116"/>
      <c r="G429" s="2"/>
      <c r="H429" s="1"/>
      <c r="I429" s="178"/>
    </row>
    <row r="430" spans="2:9" s="60" customFormat="1" ht="15" customHeight="1" x14ac:dyDescent="0.3">
      <c r="B430" s="2"/>
      <c r="C430" s="116"/>
      <c r="D430" s="2"/>
      <c r="E430" s="2"/>
      <c r="F430" s="116"/>
      <c r="G430" s="2"/>
      <c r="H430" s="1"/>
      <c r="I430" s="178"/>
    </row>
    <row r="431" spans="2:9" s="60" customFormat="1" ht="15" customHeight="1" x14ac:dyDescent="0.3">
      <c r="B431" s="2"/>
      <c r="C431" s="116"/>
      <c r="D431" s="2"/>
      <c r="E431" s="2"/>
      <c r="F431" s="116"/>
      <c r="G431" s="2"/>
      <c r="H431" s="1"/>
      <c r="I431" s="178"/>
    </row>
    <row r="432" spans="2:9" s="60" customFormat="1" ht="15" customHeight="1" x14ac:dyDescent="0.3">
      <c r="B432" s="2"/>
      <c r="C432" s="116"/>
      <c r="D432" s="2"/>
      <c r="E432" s="2"/>
      <c r="F432" s="116"/>
      <c r="G432" s="2"/>
      <c r="H432" s="1"/>
      <c r="I432" s="178"/>
    </row>
    <row r="433" spans="1:11" s="60" customFormat="1" ht="15" customHeight="1" x14ac:dyDescent="0.3">
      <c r="B433" s="2"/>
      <c r="C433" s="116"/>
      <c r="D433" s="2"/>
      <c r="E433" s="2"/>
      <c r="F433" s="116"/>
      <c r="G433" s="2"/>
      <c r="H433" s="1"/>
      <c r="I433" s="178"/>
    </row>
    <row r="434" spans="1:11" s="60" customFormat="1" ht="15" customHeight="1" x14ac:dyDescent="0.3">
      <c r="B434" s="2"/>
      <c r="C434" s="116"/>
      <c r="D434" s="2"/>
      <c r="E434" s="2"/>
      <c r="F434" s="116"/>
      <c r="G434" s="2"/>
      <c r="H434" s="1"/>
      <c r="I434" s="178"/>
    </row>
    <row r="435" spans="1:11" s="60" customFormat="1" ht="15" customHeight="1" x14ac:dyDescent="0.3">
      <c r="B435" s="2"/>
      <c r="C435" s="116"/>
      <c r="D435" s="2"/>
      <c r="E435" s="2"/>
      <c r="F435" s="116"/>
      <c r="G435" s="2"/>
      <c r="H435" s="1"/>
      <c r="I435" s="178"/>
    </row>
    <row r="436" spans="1:11" s="60" customFormat="1" ht="15" customHeight="1" x14ac:dyDescent="0.3">
      <c r="B436" s="2"/>
      <c r="C436" s="116"/>
      <c r="D436" s="2"/>
      <c r="E436" s="2"/>
      <c r="F436" s="116"/>
      <c r="G436" s="2"/>
      <c r="H436" s="1"/>
      <c r="I436" s="178"/>
    </row>
    <row r="437" spans="1:11" s="60" customFormat="1" ht="15" customHeight="1" x14ac:dyDescent="0.3">
      <c r="B437" s="2"/>
      <c r="C437" s="116"/>
      <c r="D437" s="2"/>
      <c r="E437" s="2"/>
      <c r="F437" s="116"/>
      <c r="G437" s="2"/>
      <c r="H437" s="1"/>
      <c r="I437" s="178"/>
    </row>
    <row r="438" spans="1:11" s="60" customFormat="1" ht="15" customHeight="1" x14ac:dyDescent="0.3">
      <c r="B438" s="2"/>
      <c r="C438" s="116"/>
      <c r="D438" s="2"/>
      <c r="E438" s="2"/>
      <c r="F438" s="116"/>
      <c r="G438" s="2"/>
      <c r="H438" s="1"/>
      <c r="I438" s="178"/>
    </row>
    <row r="439" spans="1:11" s="60" customFormat="1" ht="15" customHeight="1" x14ac:dyDescent="0.3">
      <c r="B439" s="2"/>
      <c r="C439" s="116"/>
      <c r="D439" s="2"/>
      <c r="E439" s="2"/>
      <c r="F439" s="116"/>
      <c r="G439" s="2"/>
      <c r="H439" s="1"/>
      <c r="I439" s="178"/>
    </row>
    <row r="440" spans="1:11" s="60" customFormat="1" ht="15" customHeight="1" x14ac:dyDescent="0.3">
      <c r="B440" s="2"/>
      <c r="C440" s="116"/>
      <c r="D440" s="2"/>
      <c r="E440" s="2"/>
      <c r="F440" s="116"/>
      <c r="G440" s="2"/>
      <c r="H440" s="1"/>
      <c r="I440" s="178"/>
    </row>
    <row r="441" spans="1:11" s="60" customFormat="1" ht="15" customHeight="1" x14ac:dyDescent="0.3">
      <c r="B441" s="2"/>
      <c r="C441" s="116"/>
      <c r="D441" s="2"/>
      <c r="E441" s="2"/>
      <c r="F441" s="116"/>
      <c r="G441" s="2"/>
      <c r="H441" s="1"/>
      <c r="I441" s="178"/>
    </row>
    <row r="442" spans="1:11" s="60" customFormat="1" ht="15" customHeight="1" x14ac:dyDescent="0.3">
      <c r="B442" s="2"/>
      <c r="C442" s="116"/>
      <c r="D442" s="2"/>
      <c r="E442" s="2"/>
      <c r="F442" s="116"/>
      <c r="G442" s="2"/>
      <c r="H442" s="1"/>
      <c r="I442" s="178"/>
    </row>
    <row r="443" spans="1:11" s="60" customFormat="1" ht="15" customHeight="1" x14ac:dyDescent="0.3">
      <c r="B443" s="2"/>
      <c r="C443" s="116"/>
      <c r="D443" s="2"/>
      <c r="E443" s="2"/>
      <c r="F443" s="116"/>
      <c r="G443" s="2"/>
      <c r="H443" s="1"/>
      <c r="I443" s="178"/>
    </row>
    <row r="444" spans="1:11" ht="15" customHeight="1" x14ac:dyDescent="0.3"/>
    <row r="445" spans="1:11" ht="15" customHeight="1" x14ac:dyDescent="0.3">
      <c r="K445" s="60"/>
    </row>
    <row r="446" spans="1:11" ht="15" customHeight="1" x14ac:dyDescent="0.3"/>
    <row r="447" spans="1:11" s="27" customFormat="1" ht="15" customHeight="1" x14ac:dyDescent="0.3">
      <c r="A447" s="60"/>
      <c r="B447" s="2"/>
      <c r="C447" s="116"/>
      <c r="D447" s="2"/>
      <c r="E447" s="2"/>
      <c r="F447" s="116"/>
      <c r="G447" s="2"/>
      <c r="H447" s="1"/>
      <c r="I447" s="178"/>
      <c r="K447" s="60"/>
    </row>
    <row r="448" spans="1:11" s="27" customFormat="1" ht="15" customHeight="1" x14ac:dyDescent="0.3">
      <c r="A448" s="60"/>
      <c r="B448" s="2"/>
      <c r="C448" s="116"/>
      <c r="D448" s="2"/>
      <c r="E448" s="2"/>
      <c r="F448" s="116"/>
      <c r="G448" s="2"/>
      <c r="H448" s="1"/>
      <c r="I448" s="178"/>
      <c r="K448" s="1"/>
    </row>
    <row r="449" spans="11:11" ht="15" customHeight="1" x14ac:dyDescent="0.3">
      <c r="K449" s="60"/>
    </row>
    <row r="450" spans="11:11" ht="15" customHeight="1" x14ac:dyDescent="0.3"/>
    <row r="451" spans="11:11" ht="15" customHeight="1" x14ac:dyDescent="0.3"/>
    <row r="452" spans="11:11" ht="15" customHeight="1" x14ac:dyDescent="0.3">
      <c r="K452" s="60"/>
    </row>
    <row r="453" spans="11:11" ht="15" customHeight="1" x14ac:dyDescent="0.3"/>
    <row r="454" spans="11:11" ht="15" customHeight="1" x14ac:dyDescent="0.3">
      <c r="K454" s="60"/>
    </row>
    <row r="455" spans="11:11" ht="15" customHeight="1" x14ac:dyDescent="0.3"/>
    <row r="456" spans="11:11" ht="15" customHeight="1" x14ac:dyDescent="0.3">
      <c r="K456" s="60"/>
    </row>
    <row r="457" spans="11:11" ht="15" customHeight="1" x14ac:dyDescent="0.3"/>
    <row r="458" spans="11:11" ht="15" customHeight="1" x14ac:dyDescent="0.3">
      <c r="K458" s="60"/>
    </row>
    <row r="459" spans="11:11" ht="15" customHeight="1" x14ac:dyDescent="0.3"/>
    <row r="460" spans="11:11" ht="15" customHeight="1" x14ac:dyDescent="0.3"/>
    <row r="461" spans="11:11" ht="15" customHeight="1" x14ac:dyDescent="0.3">
      <c r="K461" s="60"/>
    </row>
    <row r="462" spans="11:11" ht="15" customHeight="1" x14ac:dyDescent="0.3"/>
    <row r="463" spans="11:11" ht="15" customHeight="1" x14ac:dyDescent="0.3">
      <c r="K463" s="60"/>
    </row>
    <row r="464" spans="11:11" ht="15" customHeight="1" x14ac:dyDescent="0.3"/>
    <row r="465" spans="11:11" ht="15" customHeight="1" x14ac:dyDescent="0.3">
      <c r="K465" s="60"/>
    </row>
    <row r="466" spans="11:11" ht="15" customHeight="1" x14ac:dyDescent="0.3"/>
    <row r="467" spans="11:11" ht="15" customHeight="1" x14ac:dyDescent="0.3">
      <c r="K467" s="60"/>
    </row>
    <row r="468" spans="11:11" ht="15" customHeight="1" x14ac:dyDescent="0.3"/>
    <row r="469" spans="11:11" ht="15" customHeight="1" x14ac:dyDescent="0.3"/>
    <row r="470" spans="11:11" ht="15" customHeight="1" x14ac:dyDescent="0.3">
      <c r="K470" s="60"/>
    </row>
    <row r="471" spans="11:11" ht="15" customHeight="1" x14ac:dyDescent="0.3"/>
    <row r="472" spans="11:11" ht="15" customHeight="1" x14ac:dyDescent="0.3">
      <c r="K472" s="60"/>
    </row>
    <row r="473" spans="11:11" ht="15" customHeight="1" x14ac:dyDescent="0.3"/>
    <row r="474" spans="11:11" ht="15" customHeight="1" x14ac:dyDescent="0.3">
      <c r="K474" s="60"/>
    </row>
    <row r="475" spans="11:11" ht="15" customHeight="1" x14ac:dyDescent="0.3"/>
    <row r="476" spans="11:11" ht="15" customHeight="1" x14ac:dyDescent="0.3">
      <c r="K476" s="60"/>
    </row>
    <row r="477" spans="11:11" ht="15" customHeight="1" x14ac:dyDescent="0.3"/>
    <row r="478" spans="11:11" ht="15" customHeight="1" x14ac:dyDescent="0.3"/>
    <row r="479" spans="11:11" ht="15" customHeight="1" x14ac:dyDescent="0.3">
      <c r="K479" s="60"/>
    </row>
    <row r="480" spans="11:11" ht="15" customHeight="1" x14ac:dyDescent="0.3"/>
    <row r="481" spans="11:11" ht="15" customHeight="1" x14ac:dyDescent="0.3">
      <c r="K481" s="60"/>
    </row>
    <row r="482" spans="11:11" ht="15" customHeight="1" x14ac:dyDescent="0.3"/>
    <row r="483" spans="11:11" ht="15" customHeight="1" x14ac:dyDescent="0.3">
      <c r="K483" s="60"/>
    </row>
    <row r="484" spans="11:11" ht="15" customHeight="1" x14ac:dyDescent="0.3"/>
    <row r="485" spans="11:11" ht="15" customHeight="1" x14ac:dyDescent="0.3">
      <c r="K485" s="60"/>
    </row>
    <row r="486" spans="11:11" ht="15" customHeight="1" x14ac:dyDescent="0.3"/>
    <row r="487" spans="11:11" ht="15" customHeight="1" x14ac:dyDescent="0.3"/>
    <row r="488" spans="11:11" ht="15" customHeight="1" x14ac:dyDescent="0.3">
      <c r="K488" s="60"/>
    </row>
    <row r="489" spans="11:11" ht="15" customHeight="1" x14ac:dyDescent="0.3"/>
    <row r="490" spans="11:11" ht="15" customHeight="1" x14ac:dyDescent="0.3">
      <c r="K490" s="60"/>
    </row>
    <row r="491" spans="11:11" ht="15" customHeight="1" x14ac:dyDescent="0.3"/>
    <row r="492" spans="11:11" ht="15" customHeight="1" x14ac:dyDescent="0.3">
      <c r="K492" s="60"/>
    </row>
    <row r="493" spans="11:11" ht="15" customHeight="1" x14ac:dyDescent="0.3"/>
    <row r="494" spans="11:11" ht="15" customHeight="1" x14ac:dyDescent="0.3">
      <c r="K494" s="60"/>
    </row>
    <row r="495" spans="11:11" ht="15" customHeight="1" x14ac:dyDescent="0.3"/>
    <row r="496" spans="11:11" ht="15" customHeight="1" x14ac:dyDescent="0.3"/>
    <row r="497" spans="11:11" ht="15" customHeight="1" x14ac:dyDescent="0.3">
      <c r="K497" s="60"/>
    </row>
    <row r="498" spans="11:11" ht="15" customHeight="1" x14ac:dyDescent="0.3"/>
    <row r="499" spans="11:11" ht="15" customHeight="1" x14ac:dyDescent="0.3">
      <c r="K499" s="60"/>
    </row>
    <row r="500" spans="11:11" ht="15" customHeight="1" x14ac:dyDescent="0.3"/>
    <row r="501" spans="11:11" ht="15" customHeight="1" x14ac:dyDescent="0.3">
      <c r="K501" s="60"/>
    </row>
    <row r="502" spans="11:11" ht="15" customHeight="1" x14ac:dyDescent="0.3"/>
    <row r="503" spans="11:11" ht="15" customHeight="1" x14ac:dyDescent="0.3">
      <c r="K503" s="60"/>
    </row>
    <row r="504" spans="11:11" ht="15" customHeight="1" x14ac:dyDescent="0.3"/>
    <row r="505" spans="11:11" ht="15" customHeight="1" x14ac:dyDescent="0.3"/>
    <row r="506" spans="11:11" ht="15" customHeight="1" x14ac:dyDescent="0.3">
      <c r="K506" s="60"/>
    </row>
    <row r="507" spans="11:11" ht="15" customHeight="1" x14ac:dyDescent="0.3"/>
    <row r="508" spans="11:11" ht="15" customHeight="1" x14ac:dyDescent="0.3">
      <c r="K508" s="60"/>
    </row>
    <row r="509" spans="11:11" ht="15" customHeight="1" x14ac:dyDescent="0.3"/>
    <row r="510" spans="11:11" ht="15" customHeight="1" x14ac:dyDescent="0.3">
      <c r="K510" s="60"/>
    </row>
    <row r="511" spans="11:11" ht="15" customHeight="1" x14ac:dyDescent="0.3"/>
    <row r="512" spans="11:11" ht="15" customHeight="1" x14ac:dyDescent="0.3">
      <c r="K512" s="60"/>
    </row>
    <row r="513" spans="11:11" ht="15" customHeight="1" x14ac:dyDescent="0.3"/>
    <row r="514" spans="11:11" ht="15" customHeight="1" x14ac:dyDescent="0.3"/>
    <row r="515" spans="11:11" ht="15" customHeight="1" x14ac:dyDescent="0.3">
      <c r="K515" s="60"/>
    </row>
    <row r="516" spans="11:11" ht="15" customHeight="1" x14ac:dyDescent="0.3"/>
    <row r="517" spans="11:11" ht="15" customHeight="1" x14ac:dyDescent="0.3">
      <c r="K517" s="60"/>
    </row>
    <row r="518" spans="11:11" ht="15" customHeight="1" x14ac:dyDescent="0.3"/>
    <row r="519" spans="11:11" ht="15" customHeight="1" x14ac:dyDescent="0.3">
      <c r="K519" s="60"/>
    </row>
    <row r="520" spans="11:11" ht="15" customHeight="1" x14ac:dyDescent="0.3"/>
    <row r="521" spans="11:11" ht="15" customHeight="1" x14ac:dyDescent="0.3">
      <c r="K521" s="60"/>
    </row>
    <row r="522" spans="11:11" ht="15" customHeight="1" x14ac:dyDescent="0.3"/>
    <row r="523" spans="11:11" ht="15" customHeight="1" x14ac:dyDescent="0.3"/>
    <row r="524" spans="11:11" ht="15" customHeight="1" x14ac:dyDescent="0.3">
      <c r="K524" s="60"/>
    </row>
    <row r="525" spans="11:11" ht="15" customHeight="1" x14ac:dyDescent="0.3"/>
    <row r="526" spans="11:11" ht="15" customHeight="1" x14ac:dyDescent="0.3"/>
    <row r="527" spans="11:11" ht="15" customHeight="1" x14ac:dyDescent="0.3"/>
    <row r="528" spans="11:11"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sheetData>
  <sheetProtection algorithmName="SHA-512" hashValue="vw0gJVTbE1eS+yUF9JUNFmXkRv7sgGo897xpi+uCS/zh3Iv9aNRD8lm3Z4L4lVcslTAQXFv0elAEYkjWmpYO8A==" saltValue="V1N6576Qy6PWkc9B6KlJGg==" spinCount="100000" sheet="1" objects="1" scenarios="1"/>
  <protectedRanges>
    <protectedRange sqref="A448" name="Range1"/>
    <protectedRange sqref="A47" name="Range1_1"/>
  </protectedRanges>
  <mergeCells count="5">
    <mergeCell ref="B2:D2"/>
    <mergeCell ref="E2:G2"/>
    <mergeCell ref="A5:I5"/>
    <mergeCell ref="A46:I46"/>
    <mergeCell ref="E1:G1"/>
  </mergeCells>
  <dataValidations count="1">
    <dataValidation type="decimal" errorStyle="information" operator="greaterThanOrEqual" allowBlank="1" showInputMessage="1" showErrorMessage="1" sqref="B9:B16 B18 B20 B22 B23 B24 B26 B27 B28 B29 B30 B32 B33 B34 B35 B36 E9 E10 E11 E12 E13 E14 E15 E16 E18 E20 E22 E23 E24 E26 E27 E28 E29 E30 E32 E33 E34 E35 E36" xr:uid="{830BEEE4-B0CD-42BC-91D6-5E92692C2608}">
      <formula1>0</formula1>
    </dataValidation>
  </dataValidations>
  <hyperlinks>
    <hyperlink ref="C1" location="'BE Template'!A84" tooltip="Go to &quot;Summary&quot; section" display="View Summary" xr:uid="{00000000-0004-0000-0E00-000000000000}"/>
  </hyperlinks>
  <pageMargins left="0.23622047244094491" right="0.23622047244094491" top="0.74803149606299213" bottom="0.74803149606299213" header="0.31496062992125984" footer="0.31496062992125984"/>
  <pageSetup paperSize="8" scale="96"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8BFDB-B574-48C7-92BF-9A8123FBD5BD}">
  <sheetPr codeName="Sheet1">
    <tabColor rgb="FFCCFF66"/>
  </sheetPr>
  <dimension ref="A1:D289"/>
  <sheetViews>
    <sheetView zoomScale="80" zoomScaleNormal="80" workbookViewId="0">
      <pane xSplit="1" ySplit="3" topLeftCell="B4" activePane="bottomRight" state="frozenSplit"/>
      <selection pane="topRight" activeCell="B1" sqref="B1"/>
      <selection pane="bottomLeft" activeCell="A4" sqref="A4"/>
      <selection pane="bottomRight" activeCell="C1" sqref="C1"/>
    </sheetView>
  </sheetViews>
  <sheetFormatPr defaultRowHeight="14.4" x14ac:dyDescent="0.3"/>
  <cols>
    <col min="1" max="1" width="111.6640625" customWidth="1"/>
    <col min="2" max="2" width="8.6640625" customWidth="1"/>
    <col min="3" max="3" width="15.33203125" style="261" customWidth="1"/>
    <col min="4" max="4" width="16.33203125" bestFit="1" customWidth="1"/>
  </cols>
  <sheetData>
    <row r="1" spans="1:4" ht="24" thickBot="1" x14ac:dyDescent="0.35">
      <c r="A1" s="55" t="s">
        <v>127</v>
      </c>
      <c r="B1" s="33"/>
      <c r="C1" s="249" t="s">
        <v>115</v>
      </c>
      <c r="D1" s="34"/>
    </row>
    <row r="2" spans="1:4" ht="18" x14ac:dyDescent="0.3">
      <c r="A2" s="251" t="s">
        <v>41</v>
      </c>
      <c r="B2" s="291" t="s">
        <v>43</v>
      </c>
      <c r="C2" s="292"/>
      <c r="D2" s="291"/>
    </row>
    <row r="3" spans="1:4" ht="18" x14ac:dyDescent="0.3">
      <c r="A3" s="135" t="s">
        <v>117</v>
      </c>
      <c r="B3" s="111" t="s">
        <v>69</v>
      </c>
      <c r="C3" s="113" t="s">
        <v>70</v>
      </c>
      <c r="D3" s="111" t="s">
        <v>71</v>
      </c>
    </row>
    <row r="4" spans="1:4" x14ac:dyDescent="0.3">
      <c r="A4" s="197"/>
      <c r="B4" s="192"/>
      <c r="C4" s="193"/>
      <c r="D4" s="194"/>
    </row>
    <row r="5" spans="1:4" ht="21" x14ac:dyDescent="0.3">
      <c r="A5" s="294" t="str">
        <f t="shared" ref="A5" si="0">CONCATENATE("COSTS WORK PACKAGE 1:"," ","WP1 name")</f>
        <v>COSTS WORK PACKAGE 1: WP1 name</v>
      </c>
      <c r="B5" s="294"/>
      <c r="C5" s="294"/>
      <c r="D5" s="294"/>
    </row>
    <row r="6" spans="1:4" x14ac:dyDescent="0.3">
      <c r="A6" s="189"/>
      <c r="B6" s="198"/>
      <c r="C6" s="199"/>
      <c r="D6" s="198"/>
    </row>
    <row r="7" spans="1:4" x14ac:dyDescent="0.3">
      <c r="A7" s="29" t="s">
        <v>77</v>
      </c>
      <c r="B7" s="30"/>
      <c r="C7" s="114"/>
      <c r="D7" s="31"/>
    </row>
    <row r="8" spans="1:4" x14ac:dyDescent="0.3">
      <c r="A8" s="28" t="s">
        <v>78</v>
      </c>
      <c r="B8" s="92"/>
      <c r="C8" s="115"/>
      <c r="D8" s="93"/>
    </row>
    <row r="9" spans="1:4" x14ac:dyDescent="0.3">
      <c r="A9" s="49" t="s">
        <v>79</v>
      </c>
      <c r="B9" s="200"/>
      <c r="C9" s="256"/>
      <c r="D9" s="239">
        <f>B9*C9</f>
        <v>0</v>
      </c>
    </row>
    <row r="10" spans="1:4" x14ac:dyDescent="0.3">
      <c r="A10" s="49" t="s">
        <v>80</v>
      </c>
      <c r="B10" s="200"/>
      <c r="C10" s="256"/>
      <c r="D10" s="239">
        <f t="shared" ref="D10:D16" si="1">B10*C10</f>
        <v>0</v>
      </c>
    </row>
    <row r="11" spans="1:4" x14ac:dyDescent="0.3">
      <c r="A11" s="49" t="s">
        <v>81</v>
      </c>
      <c r="B11" s="200"/>
      <c r="C11" s="256"/>
      <c r="D11" s="239">
        <f t="shared" si="1"/>
        <v>0</v>
      </c>
    </row>
    <row r="12" spans="1:4" x14ac:dyDescent="0.3">
      <c r="A12" s="49" t="s">
        <v>82</v>
      </c>
      <c r="B12" s="200"/>
      <c r="C12" s="256"/>
      <c r="D12" s="239">
        <f t="shared" si="1"/>
        <v>0</v>
      </c>
    </row>
    <row r="13" spans="1:4" x14ac:dyDescent="0.3">
      <c r="A13" s="49" t="s">
        <v>83</v>
      </c>
      <c r="B13" s="200"/>
      <c r="C13" s="256"/>
      <c r="D13" s="239">
        <f t="shared" si="1"/>
        <v>0</v>
      </c>
    </row>
    <row r="14" spans="1:4" x14ac:dyDescent="0.3">
      <c r="A14" s="28" t="s">
        <v>84</v>
      </c>
      <c r="B14" s="200"/>
      <c r="C14" s="256"/>
      <c r="D14" s="239">
        <f t="shared" si="1"/>
        <v>0</v>
      </c>
    </row>
    <row r="15" spans="1:4" x14ac:dyDescent="0.3">
      <c r="A15" s="28" t="s">
        <v>85</v>
      </c>
      <c r="B15" s="200"/>
      <c r="C15" s="256"/>
      <c r="D15" s="239">
        <f t="shared" si="1"/>
        <v>0</v>
      </c>
    </row>
    <row r="16" spans="1:4" x14ac:dyDescent="0.3">
      <c r="A16" s="28" t="s">
        <v>86</v>
      </c>
      <c r="B16" s="200"/>
      <c r="C16" s="257">
        <v>5080</v>
      </c>
      <c r="D16" s="239">
        <f t="shared" si="1"/>
        <v>0</v>
      </c>
    </row>
    <row r="17" spans="1:4" x14ac:dyDescent="0.3">
      <c r="A17" s="29" t="s">
        <v>87</v>
      </c>
      <c r="B17" s="201"/>
      <c r="C17" s="114"/>
      <c r="D17" s="156"/>
    </row>
    <row r="18" spans="1:4" x14ac:dyDescent="0.3">
      <c r="A18" s="54"/>
      <c r="B18" s="200"/>
      <c r="C18" s="256"/>
      <c r="D18" s="155">
        <f>B18*C18</f>
        <v>0</v>
      </c>
    </row>
    <row r="19" spans="1:4" x14ac:dyDescent="0.3">
      <c r="A19" s="29" t="s">
        <v>88</v>
      </c>
      <c r="B19" s="201"/>
      <c r="C19" s="114"/>
      <c r="D19" s="156"/>
    </row>
    <row r="20" spans="1:4" x14ac:dyDescent="0.3">
      <c r="A20" s="28" t="s">
        <v>89</v>
      </c>
      <c r="B20" s="200"/>
      <c r="C20" s="256"/>
      <c r="D20" s="155">
        <f>B20*C20</f>
        <v>0</v>
      </c>
    </row>
    <row r="21" spans="1:4" x14ac:dyDescent="0.3">
      <c r="A21" s="28" t="s">
        <v>120</v>
      </c>
      <c r="B21" s="202"/>
      <c r="C21" s="115"/>
      <c r="D21" s="157"/>
    </row>
    <row r="22" spans="1:4" x14ac:dyDescent="0.3">
      <c r="A22" s="50" t="s">
        <v>91</v>
      </c>
      <c r="B22" s="200"/>
      <c r="C22" s="256"/>
      <c r="D22" s="155">
        <f>B22*C22</f>
        <v>0</v>
      </c>
    </row>
    <row r="23" spans="1:4" x14ac:dyDescent="0.3">
      <c r="A23" s="50" t="s">
        <v>92</v>
      </c>
      <c r="B23" s="200"/>
      <c r="C23" s="256"/>
      <c r="D23" s="155">
        <f>B23*C23</f>
        <v>0</v>
      </c>
    </row>
    <row r="24" spans="1:4" x14ac:dyDescent="0.3">
      <c r="A24" s="50" t="s">
        <v>93</v>
      </c>
      <c r="B24" s="200"/>
      <c r="C24" s="256"/>
      <c r="D24" s="155">
        <f>B24*C24</f>
        <v>0</v>
      </c>
    </row>
    <row r="25" spans="1:4" x14ac:dyDescent="0.3">
      <c r="A25" s="28" t="s">
        <v>94</v>
      </c>
      <c r="B25" s="202"/>
      <c r="C25" s="115"/>
      <c r="D25" s="157"/>
    </row>
    <row r="26" spans="1:4" x14ac:dyDescent="0.3">
      <c r="A26" s="50" t="s">
        <v>95</v>
      </c>
      <c r="B26" s="200"/>
      <c r="C26" s="256"/>
      <c r="D26" s="155">
        <f>B26*C26</f>
        <v>0</v>
      </c>
    </row>
    <row r="27" spans="1:4" x14ac:dyDescent="0.3">
      <c r="A27" s="50" t="s">
        <v>96</v>
      </c>
      <c r="B27" s="200"/>
      <c r="C27" s="256"/>
      <c r="D27" s="155">
        <f>B27*C27</f>
        <v>0</v>
      </c>
    </row>
    <row r="28" spans="1:4" x14ac:dyDescent="0.3">
      <c r="A28" s="50" t="s">
        <v>97</v>
      </c>
      <c r="B28" s="200"/>
      <c r="C28" s="256"/>
      <c r="D28" s="155">
        <f>B28*C28</f>
        <v>0</v>
      </c>
    </row>
    <row r="29" spans="1:4" x14ac:dyDescent="0.3">
      <c r="A29" s="50" t="s">
        <v>98</v>
      </c>
      <c r="B29" s="200"/>
      <c r="C29" s="256"/>
      <c r="D29" s="155">
        <f>B29*C29</f>
        <v>0</v>
      </c>
    </row>
    <row r="30" spans="1:4" x14ac:dyDescent="0.3">
      <c r="A30" s="50" t="s">
        <v>121</v>
      </c>
      <c r="B30" s="200"/>
      <c r="C30" s="256"/>
      <c r="D30" s="155">
        <f>B30*C30</f>
        <v>0</v>
      </c>
    </row>
    <row r="31" spans="1:4" x14ac:dyDescent="0.3">
      <c r="A31" s="29" t="s">
        <v>100</v>
      </c>
      <c r="B31" s="201"/>
      <c r="C31" s="114"/>
      <c r="D31" s="156"/>
    </row>
    <row r="32" spans="1:4" x14ac:dyDescent="0.3">
      <c r="A32" s="51" t="s">
        <v>112</v>
      </c>
      <c r="B32" s="200"/>
      <c r="C32" s="256"/>
      <c r="D32" s="155">
        <f>B32*C32</f>
        <v>0</v>
      </c>
    </row>
    <row r="33" spans="1:4" x14ac:dyDescent="0.3">
      <c r="A33" s="51" t="s">
        <v>102</v>
      </c>
      <c r="B33" s="200"/>
      <c r="C33" s="256"/>
      <c r="D33" s="155">
        <f>B33*C33</f>
        <v>0</v>
      </c>
    </row>
    <row r="34" spans="1:4" x14ac:dyDescent="0.3">
      <c r="A34" s="51" t="s">
        <v>123</v>
      </c>
      <c r="B34" s="200"/>
      <c r="C34" s="256"/>
      <c r="D34" s="155">
        <f>B34*C34</f>
        <v>0</v>
      </c>
    </row>
    <row r="35" spans="1:4" x14ac:dyDescent="0.3">
      <c r="A35" s="51" t="s">
        <v>124</v>
      </c>
      <c r="B35" s="200"/>
      <c r="C35" s="256"/>
      <c r="D35" s="155">
        <f>B35*C35</f>
        <v>0</v>
      </c>
    </row>
    <row r="36" spans="1:4" x14ac:dyDescent="0.3">
      <c r="A36" s="51" t="s">
        <v>113</v>
      </c>
      <c r="B36" s="200"/>
      <c r="C36" s="256"/>
      <c r="D36" s="155">
        <f>B36*C36</f>
        <v>0</v>
      </c>
    </row>
    <row r="37" spans="1:4" x14ac:dyDescent="0.3">
      <c r="A37" s="51"/>
      <c r="B37" s="202"/>
      <c r="C37" s="115"/>
      <c r="D37" s="158"/>
    </row>
    <row r="38" spans="1:4" x14ac:dyDescent="0.3">
      <c r="A38" s="53" t="s">
        <v>106</v>
      </c>
      <c r="B38" s="203"/>
      <c r="C38" s="237"/>
      <c r="D38" s="159">
        <f>SUM(D9:D16,D20:D30)</f>
        <v>0</v>
      </c>
    </row>
    <row r="39" spans="1:4" x14ac:dyDescent="0.3">
      <c r="A39" s="53" t="s">
        <v>107</v>
      </c>
      <c r="B39" s="203"/>
      <c r="C39" s="237"/>
      <c r="D39" s="159">
        <f>SUM(D9:D36)</f>
        <v>0</v>
      </c>
    </row>
    <row r="40" spans="1:4" x14ac:dyDescent="0.3">
      <c r="A40" s="187"/>
      <c r="B40" s="204"/>
      <c r="C40" s="183"/>
      <c r="D40" s="184"/>
    </row>
    <row r="41" spans="1:4" x14ac:dyDescent="0.3">
      <c r="A41" s="29" t="s">
        <v>108</v>
      </c>
      <c r="B41" s="201"/>
      <c r="C41" s="114"/>
      <c r="D41" s="159">
        <f>D38*0.25</f>
        <v>0</v>
      </c>
    </row>
    <row r="42" spans="1:4" x14ac:dyDescent="0.3">
      <c r="A42" s="32"/>
      <c r="B42" s="204"/>
      <c r="C42" s="183"/>
      <c r="D42" s="188"/>
    </row>
    <row r="43" spans="1:4" x14ac:dyDescent="0.3">
      <c r="A43" s="29" t="s">
        <v>109</v>
      </c>
      <c r="B43" s="203"/>
      <c r="C43" s="237"/>
      <c r="D43" s="159">
        <f>D39+D41</f>
        <v>0</v>
      </c>
    </row>
    <row r="45" spans="1:4" x14ac:dyDescent="0.3">
      <c r="A45" s="197"/>
      <c r="B45" s="192"/>
      <c r="C45" s="193"/>
      <c r="D45" s="194"/>
    </row>
    <row r="46" spans="1:4" ht="21" x14ac:dyDescent="0.3">
      <c r="A46" s="294" t="s">
        <v>126</v>
      </c>
      <c r="B46" s="294"/>
      <c r="C46" s="294"/>
      <c r="D46" s="294"/>
    </row>
    <row r="47" spans="1:4" x14ac:dyDescent="0.3">
      <c r="A47" s="57"/>
      <c r="B47" s="181"/>
      <c r="C47" s="182"/>
      <c r="D47" s="181"/>
    </row>
    <row r="48" spans="1:4" x14ac:dyDescent="0.3">
      <c r="A48" s="29" t="s">
        <v>77</v>
      </c>
      <c r="B48" s="30"/>
      <c r="C48" s="114"/>
      <c r="D48" s="31"/>
    </row>
    <row r="49" spans="1:4" x14ac:dyDescent="0.3">
      <c r="A49" s="28" t="s">
        <v>78</v>
      </c>
      <c r="B49" s="92"/>
      <c r="C49" s="115"/>
      <c r="D49" s="93"/>
    </row>
    <row r="50" spans="1:4" x14ac:dyDescent="0.3">
      <c r="A50" s="49" t="s">
        <v>79</v>
      </c>
      <c r="B50" s="209">
        <f t="shared" ref="B50:B57" si="2">B9</f>
        <v>0</v>
      </c>
      <c r="C50" s="257" t="str">
        <f t="shared" ref="C50:C57" si="3">IF(B50&gt;0,D50/B50," ")</f>
        <v xml:space="preserve"> </v>
      </c>
      <c r="D50" s="155">
        <f t="shared" ref="D50:D57" si="4">D9</f>
        <v>0</v>
      </c>
    </row>
    <row r="51" spans="1:4" x14ac:dyDescent="0.3">
      <c r="A51" s="49" t="s">
        <v>80</v>
      </c>
      <c r="B51" s="209">
        <f t="shared" si="2"/>
        <v>0</v>
      </c>
      <c r="C51" s="257" t="str">
        <f t="shared" si="3"/>
        <v xml:space="preserve"> </v>
      </c>
      <c r="D51" s="155">
        <f t="shared" si="4"/>
        <v>0</v>
      </c>
    </row>
    <row r="52" spans="1:4" x14ac:dyDescent="0.3">
      <c r="A52" s="49" t="s">
        <v>81</v>
      </c>
      <c r="B52" s="209">
        <f t="shared" si="2"/>
        <v>0</v>
      </c>
      <c r="C52" s="257" t="str">
        <f t="shared" si="3"/>
        <v xml:space="preserve"> </v>
      </c>
      <c r="D52" s="155">
        <f t="shared" si="4"/>
        <v>0</v>
      </c>
    </row>
    <row r="53" spans="1:4" x14ac:dyDescent="0.3">
      <c r="A53" s="49" t="s">
        <v>82</v>
      </c>
      <c r="B53" s="209">
        <f t="shared" si="2"/>
        <v>0</v>
      </c>
      <c r="C53" s="257" t="str">
        <f t="shared" si="3"/>
        <v xml:space="preserve"> </v>
      </c>
      <c r="D53" s="155">
        <f t="shared" si="4"/>
        <v>0</v>
      </c>
    </row>
    <row r="54" spans="1:4" x14ac:dyDescent="0.3">
      <c r="A54" s="49" t="s">
        <v>83</v>
      </c>
      <c r="B54" s="209">
        <f t="shared" si="2"/>
        <v>0</v>
      </c>
      <c r="C54" s="257" t="str">
        <f t="shared" si="3"/>
        <v xml:space="preserve"> </v>
      </c>
      <c r="D54" s="155">
        <f t="shared" si="4"/>
        <v>0</v>
      </c>
    </row>
    <row r="55" spans="1:4" x14ac:dyDescent="0.3">
      <c r="A55" s="28" t="s">
        <v>84</v>
      </c>
      <c r="B55" s="209">
        <f t="shared" si="2"/>
        <v>0</v>
      </c>
      <c r="C55" s="257" t="str">
        <f t="shared" si="3"/>
        <v xml:space="preserve"> </v>
      </c>
      <c r="D55" s="155">
        <f t="shared" si="4"/>
        <v>0</v>
      </c>
    </row>
    <row r="56" spans="1:4" x14ac:dyDescent="0.3">
      <c r="A56" s="28" t="s">
        <v>85</v>
      </c>
      <c r="B56" s="209">
        <f t="shared" si="2"/>
        <v>0</v>
      </c>
      <c r="C56" s="257" t="str">
        <f t="shared" si="3"/>
        <v xml:space="preserve"> </v>
      </c>
      <c r="D56" s="155">
        <f t="shared" si="4"/>
        <v>0</v>
      </c>
    </row>
    <row r="57" spans="1:4" x14ac:dyDescent="0.3">
      <c r="A57" s="28" t="s">
        <v>86</v>
      </c>
      <c r="B57" s="209">
        <f t="shared" si="2"/>
        <v>0</v>
      </c>
      <c r="C57" s="257" t="str">
        <f t="shared" si="3"/>
        <v xml:space="preserve"> </v>
      </c>
      <c r="D57" s="155">
        <f t="shared" si="4"/>
        <v>0</v>
      </c>
    </row>
    <row r="58" spans="1:4" x14ac:dyDescent="0.3">
      <c r="A58" s="29" t="s">
        <v>87</v>
      </c>
      <c r="B58" s="210"/>
      <c r="C58" s="258"/>
      <c r="D58" s="156"/>
    </row>
    <row r="59" spans="1:4" x14ac:dyDescent="0.3">
      <c r="A59" s="28"/>
      <c r="B59" s="209">
        <f>B18</f>
        <v>0</v>
      </c>
      <c r="C59" s="257" t="str">
        <f>IF(B59&gt;0,D59/B59," ")</f>
        <v xml:space="preserve"> </v>
      </c>
      <c r="D59" s="155">
        <f>D18</f>
        <v>0</v>
      </c>
    </row>
    <row r="60" spans="1:4" x14ac:dyDescent="0.3">
      <c r="A60" s="29" t="s">
        <v>88</v>
      </c>
      <c r="B60" s="210"/>
      <c r="C60" s="258"/>
      <c r="D60" s="156"/>
    </row>
    <row r="61" spans="1:4" x14ac:dyDescent="0.3">
      <c r="A61" s="28" t="s">
        <v>89</v>
      </c>
      <c r="B61" s="209">
        <f>B20</f>
        <v>0</v>
      </c>
      <c r="C61" s="257" t="str">
        <f>IF(B61&gt;0,D61/B61," ")</f>
        <v xml:space="preserve"> </v>
      </c>
      <c r="D61" s="155">
        <f>D20</f>
        <v>0</v>
      </c>
    </row>
    <row r="62" spans="1:4" x14ac:dyDescent="0.3">
      <c r="A62" s="28" t="s">
        <v>120</v>
      </c>
      <c r="B62" s="211"/>
      <c r="C62" s="259"/>
      <c r="D62" s="157"/>
    </row>
    <row r="63" spans="1:4" x14ac:dyDescent="0.3">
      <c r="A63" s="50" t="s">
        <v>91</v>
      </c>
      <c r="B63" s="209">
        <f>B22</f>
        <v>0</v>
      </c>
      <c r="C63" s="257" t="str">
        <f>IF(B63&gt;0,D63/B63," ")</f>
        <v xml:space="preserve"> </v>
      </c>
      <c r="D63" s="155">
        <f>D22</f>
        <v>0</v>
      </c>
    </row>
    <row r="64" spans="1:4" x14ac:dyDescent="0.3">
      <c r="A64" s="50" t="s">
        <v>92</v>
      </c>
      <c r="B64" s="209">
        <f>B23</f>
        <v>0</v>
      </c>
      <c r="C64" s="257" t="str">
        <f>IF(B64&gt;0,D64/B64," ")</f>
        <v xml:space="preserve"> </v>
      </c>
      <c r="D64" s="155">
        <f>D23</f>
        <v>0</v>
      </c>
    </row>
    <row r="65" spans="1:4" x14ac:dyDescent="0.3">
      <c r="A65" s="50" t="s">
        <v>93</v>
      </c>
      <c r="B65" s="209">
        <f>B24</f>
        <v>0</v>
      </c>
      <c r="C65" s="257" t="str">
        <f>IF(B65&gt;0,D65/B65," ")</f>
        <v xml:space="preserve"> </v>
      </c>
      <c r="D65" s="155">
        <f>D24</f>
        <v>0</v>
      </c>
    </row>
    <row r="66" spans="1:4" x14ac:dyDescent="0.3">
      <c r="A66" s="28" t="s">
        <v>94</v>
      </c>
      <c r="B66" s="211"/>
      <c r="C66" s="259"/>
      <c r="D66" s="157"/>
    </row>
    <row r="67" spans="1:4" x14ac:dyDescent="0.3">
      <c r="A67" s="50" t="s">
        <v>95</v>
      </c>
      <c r="B67" s="209">
        <f>B26</f>
        <v>0</v>
      </c>
      <c r="C67" s="257" t="str">
        <f t="shared" ref="C67:C77" si="5">IF(B67&gt;0,D67/B67," ")</f>
        <v xml:space="preserve"> </v>
      </c>
      <c r="D67" s="155">
        <f>D26</f>
        <v>0</v>
      </c>
    </row>
    <row r="68" spans="1:4" x14ac:dyDescent="0.3">
      <c r="A68" s="50" t="s">
        <v>96</v>
      </c>
      <c r="B68" s="209">
        <f>B27</f>
        <v>0</v>
      </c>
      <c r="C68" s="257" t="str">
        <f t="shared" si="5"/>
        <v xml:space="preserve"> </v>
      </c>
      <c r="D68" s="155">
        <f>D27</f>
        <v>0</v>
      </c>
    </row>
    <row r="69" spans="1:4" x14ac:dyDescent="0.3">
      <c r="A69" s="50" t="s">
        <v>97</v>
      </c>
      <c r="B69" s="209">
        <f>B28</f>
        <v>0</v>
      </c>
      <c r="C69" s="257" t="str">
        <f t="shared" si="5"/>
        <v xml:space="preserve"> </v>
      </c>
      <c r="D69" s="155">
        <f>D28</f>
        <v>0</v>
      </c>
    </row>
    <row r="70" spans="1:4" x14ac:dyDescent="0.3">
      <c r="A70" s="50" t="s">
        <v>98</v>
      </c>
      <c r="B70" s="209">
        <f>B29</f>
        <v>0</v>
      </c>
      <c r="C70" s="257" t="str">
        <f t="shared" si="5"/>
        <v xml:space="preserve"> </v>
      </c>
      <c r="D70" s="155">
        <f>D29</f>
        <v>0</v>
      </c>
    </row>
    <row r="71" spans="1:4" x14ac:dyDescent="0.3">
      <c r="A71" s="50" t="s">
        <v>121</v>
      </c>
      <c r="B71" s="209">
        <f>B30</f>
        <v>0</v>
      </c>
      <c r="C71" s="257" t="str">
        <f t="shared" si="5"/>
        <v xml:space="preserve"> </v>
      </c>
      <c r="D71" s="155">
        <f>D30</f>
        <v>0</v>
      </c>
    </row>
    <row r="72" spans="1:4" x14ac:dyDescent="0.3">
      <c r="A72" s="29" t="s">
        <v>100</v>
      </c>
      <c r="B72" s="210"/>
      <c r="C72" s="258"/>
      <c r="D72" s="156"/>
    </row>
    <row r="73" spans="1:4" x14ac:dyDescent="0.3">
      <c r="A73" s="51" t="s">
        <v>112</v>
      </c>
      <c r="B73" s="209">
        <f>B32</f>
        <v>0</v>
      </c>
      <c r="C73" s="257" t="str">
        <f t="shared" si="5"/>
        <v xml:space="preserve"> </v>
      </c>
      <c r="D73" s="155">
        <f>D32</f>
        <v>0</v>
      </c>
    </row>
    <row r="74" spans="1:4" x14ac:dyDescent="0.3">
      <c r="A74" s="51" t="s">
        <v>102</v>
      </c>
      <c r="B74" s="209">
        <f>B33</f>
        <v>0</v>
      </c>
      <c r="C74" s="257" t="str">
        <f t="shared" si="5"/>
        <v xml:space="preserve"> </v>
      </c>
      <c r="D74" s="155">
        <f>D33</f>
        <v>0</v>
      </c>
    </row>
    <row r="75" spans="1:4" x14ac:dyDescent="0.3">
      <c r="A75" s="51" t="s">
        <v>123</v>
      </c>
      <c r="B75" s="209">
        <f>B34</f>
        <v>0</v>
      </c>
      <c r="C75" s="257" t="str">
        <f t="shared" si="5"/>
        <v xml:space="preserve"> </v>
      </c>
      <c r="D75" s="155">
        <f>D34</f>
        <v>0</v>
      </c>
    </row>
    <row r="76" spans="1:4" x14ac:dyDescent="0.3">
      <c r="A76" s="51" t="s">
        <v>124</v>
      </c>
      <c r="B76" s="209">
        <f>B35</f>
        <v>0</v>
      </c>
      <c r="C76" s="257" t="str">
        <f t="shared" si="5"/>
        <v xml:space="preserve"> </v>
      </c>
      <c r="D76" s="155">
        <f>D35</f>
        <v>0</v>
      </c>
    </row>
    <row r="77" spans="1:4" x14ac:dyDescent="0.3">
      <c r="A77" s="51" t="s">
        <v>113</v>
      </c>
      <c r="B77" s="209">
        <f>B36</f>
        <v>0</v>
      </c>
      <c r="C77" s="257" t="str">
        <f t="shared" si="5"/>
        <v xml:space="preserve"> </v>
      </c>
      <c r="D77" s="155">
        <f>D36</f>
        <v>0</v>
      </c>
    </row>
    <row r="78" spans="1:4" x14ac:dyDescent="0.3">
      <c r="A78" s="52"/>
      <c r="B78" s="202"/>
      <c r="C78" s="115"/>
      <c r="D78" s="158"/>
    </row>
    <row r="79" spans="1:4" x14ac:dyDescent="0.3">
      <c r="A79" s="53" t="s">
        <v>106</v>
      </c>
      <c r="B79" s="203"/>
      <c r="C79" s="237"/>
      <c r="D79" s="238">
        <f>D38</f>
        <v>0</v>
      </c>
    </row>
    <row r="80" spans="1:4" x14ac:dyDescent="0.3">
      <c r="A80" s="53" t="s">
        <v>107</v>
      </c>
      <c r="B80" s="203"/>
      <c r="C80" s="237"/>
      <c r="D80" s="238">
        <f>D39</f>
        <v>0</v>
      </c>
    </row>
    <row r="81" spans="1:4" x14ac:dyDescent="0.3">
      <c r="A81" s="189"/>
      <c r="B81" s="212"/>
      <c r="C81" s="199"/>
      <c r="D81" s="198"/>
    </row>
    <row r="82" spans="1:4" x14ac:dyDescent="0.3">
      <c r="A82" s="29" t="s">
        <v>108</v>
      </c>
      <c r="B82" s="203"/>
      <c r="C82" s="237"/>
      <c r="D82" s="238">
        <f>D41</f>
        <v>0</v>
      </c>
    </row>
    <row r="83" spans="1:4" x14ac:dyDescent="0.3">
      <c r="A83" s="189"/>
      <c r="B83" s="212"/>
      <c r="C83" s="199"/>
      <c r="D83" s="198"/>
    </row>
    <row r="84" spans="1:4" x14ac:dyDescent="0.3">
      <c r="A84" s="29" t="s">
        <v>109</v>
      </c>
      <c r="B84" s="203"/>
      <c r="C84" s="237"/>
      <c r="D84" s="238">
        <f>D43</f>
        <v>0</v>
      </c>
    </row>
    <row r="85" spans="1:4" x14ac:dyDescent="0.3">
      <c r="C85"/>
    </row>
    <row r="86" spans="1:4" x14ac:dyDescent="0.3">
      <c r="C86"/>
    </row>
    <row r="87" spans="1:4" x14ac:dyDescent="0.3">
      <c r="C87"/>
    </row>
    <row r="88" spans="1:4" x14ac:dyDescent="0.3">
      <c r="C88"/>
    </row>
    <row r="89" spans="1:4" x14ac:dyDescent="0.3">
      <c r="C89"/>
    </row>
    <row r="90" spans="1:4" x14ac:dyDescent="0.3">
      <c r="C90"/>
    </row>
    <row r="91" spans="1:4" x14ac:dyDescent="0.3">
      <c r="C91"/>
    </row>
    <row r="92" spans="1:4" x14ac:dyDescent="0.3">
      <c r="C92"/>
    </row>
    <row r="93" spans="1:4" x14ac:dyDescent="0.3">
      <c r="C93"/>
    </row>
    <row r="94" spans="1:4" x14ac:dyDescent="0.3">
      <c r="C94"/>
    </row>
    <row r="95" spans="1:4" x14ac:dyDescent="0.3">
      <c r="C95"/>
    </row>
    <row r="96" spans="1:4" x14ac:dyDescent="0.3">
      <c r="C96"/>
    </row>
    <row r="97" spans="3:3" x14ac:dyDescent="0.3">
      <c r="C97"/>
    </row>
    <row r="98" spans="3:3" x14ac:dyDescent="0.3">
      <c r="C98"/>
    </row>
    <row r="99" spans="3:3" x14ac:dyDescent="0.3">
      <c r="C99"/>
    </row>
    <row r="100" spans="3:3" x14ac:dyDescent="0.3">
      <c r="C100"/>
    </row>
    <row r="101" spans="3:3" x14ac:dyDescent="0.3">
      <c r="C101"/>
    </row>
    <row r="102" spans="3:3" x14ac:dyDescent="0.3">
      <c r="C102"/>
    </row>
    <row r="103" spans="3:3" x14ac:dyDescent="0.3">
      <c r="C103"/>
    </row>
    <row r="104" spans="3:3" x14ac:dyDescent="0.3">
      <c r="C104"/>
    </row>
    <row r="105" spans="3:3" x14ac:dyDescent="0.3">
      <c r="C105"/>
    </row>
    <row r="106" spans="3:3" x14ac:dyDescent="0.3">
      <c r="C106"/>
    </row>
    <row r="107" spans="3:3" x14ac:dyDescent="0.3">
      <c r="C107"/>
    </row>
    <row r="108" spans="3:3" x14ac:dyDescent="0.3">
      <c r="C108"/>
    </row>
    <row r="109" spans="3:3" x14ac:dyDescent="0.3">
      <c r="C109"/>
    </row>
    <row r="110" spans="3:3" x14ac:dyDescent="0.3">
      <c r="C110"/>
    </row>
    <row r="111" spans="3:3" x14ac:dyDescent="0.3">
      <c r="C111"/>
    </row>
    <row r="112" spans="3:3" x14ac:dyDescent="0.3">
      <c r="C112"/>
    </row>
    <row r="113" spans="3:3" x14ac:dyDescent="0.3">
      <c r="C113"/>
    </row>
    <row r="114" spans="3:3" x14ac:dyDescent="0.3">
      <c r="C114"/>
    </row>
    <row r="115" spans="3:3" x14ac:dyDescent="0.3">
      <c r="C115"/>
    </row>
    <row r="116" spans="3:3" x14ac:dyDescent="0.3">
      <c r="C116"/>
    </row>
    <row r="117" spans="3:3" x14ac:dyDescent="0.3">
      <c r="C117"/>
    </row>
    <row r="118" spans="3:3" x14ac:dyDescent="0.3">
      <c r="C118"/>
    </row>
    <row r="119" spans="3:3" x14ac:dyDescent="0.3">
      <c r="C119"/>
    </row>
    <row r="120" spans="3:3" x14ac:dyDescent="0.3">
      <c r="C120"/>
    </row>
    <row r="121" spans="3:3" x14ac:dyDescent="0.3">
      <c r="C121"/>
    </row>
    <row r="122" spans="3:3" x14ac:dyDescent="0.3">
      <c r="C122"/>
    </row>
    <row r="123" spans="3:3" x14ac:dyDescent="0.3">
      <c r="C123"/>
    </row>
    <row r="124" spans="3:3" x14ac:dyDescent="0.3">
      <c r="C124"/>
    </row>
    <row r="125" spans="3:3" x14ac:dyDescent="0.3">
      <c r="C125"/>
    </row>
    <row r="126" spans="3:3" x14ac:dyDescent="0.3">
      <c r="C126"/>
    </row>
    <row r="127" spans="3:3" x14ac:dyDescent="0.3">
      <c r="C127"/>
    </row>
    <row r="128" spans="3:3" x14ac:dyDescent="0.3">
      <c r="C128"/>
    </row>
    <row r="129" spans="3:3" x14ac:dyDescent="0.3">
      <c r="C129"/>
    </row>
    <row r="130" spans="3:3" x14ac:dyDescent="0.3">
      <c r="C130"/>
    </row>
    <row r="131" spans="3:3" x14ac:dyDescent="0.3">
      <c r="C131"/>
    </row>
    <row r="132" spans="3:3" x14ac:dyDescent="0.3">
      <c r="C132"/>
    </row>
    <row r="133" spans="3:3" x14ac:dyDescent="0.3">
      <c r="C133"/>
    </row>
    <row r="134" spans="3:3" x14ac:dyDescent="0.3">
      <c r="C134"/>
    </row>
    <row r="135" spans="3:3" x14ac:dyDescent="0.3">
      <c r="C135"/>
    </row>
    <row r="136" spans="3:3" x14ac:dyDescent="0.3">
      <c r="C136"/>
    </row>
    <row r="137" spans="3:3" x14ac:dyDescent="0.3">
      <c r="C137"/>
    </row>
    <row r="138" spans="3:3" x14ac:dyDescent="0.3">
      <c r="C138"/>
    </row>
    <row r="139" spans="3:3" x14ac:dyDescent="0.3">
      <c r="C139"/>
    </row>
    <row r="140" spans="3:3" x14ac:dyDescent="0.3">
      <c r="C140"/>
    </row>
    <row r="141" spans="3:3" x14ac:dyDescent="0.3">
      <c r="C141"/>
    </row>
    <row r="142" spans="3:3" x14ac:dyDescent="0.3">
      <c r="C142"/>
    </row>
    <row r="143" spans="3:3" x14ac:dyDescent="0.3">
      <c r="C143"/>
    </row>
    <row r="144" spans="3:3" x14ac:dyDescent="0.3">
      <c r="C144"/>
    </row>
    <row r="145" spans="3:3" x14ac:dyDescent="0.3">
      <c r="C145"/>
    </row>
    <row r="146" spans="3:3" x14ac:dyDescent="0.3">
      <c r="C146"/>
    </row>
    <row r="147" spans="3:3" x14ac:dyDescent="0.3">
      <c r="C147"/>
    </row>
    <row r="148" spans="3:3" x14ac:dyDescent="0.3">
      <c r="C148"/>
    </row>
    <row r="149" spans="3:3" x14ac:dyDescent="0.3">
      <c r="C149"/>
    </row>
    <row r="150" spans="3:3" x14ac:dyDescent="0.3">
      <c r="C150"/>
    </row>
    <row r="151" spans="3:3" x14ac:dyDescent="0.3">
      <c r="C151"/>
    </row>
    <row r="152" spans="3:3" x14ac:dyDescent="0.3">
      <c r="C152"/>
    </row>
    <row r="153" spans="3:3" x14ac:dyDescent="0.3">
      <c r="C153"/>
    </row>
    <row r="154" spans="3:3" x14ac:dyDescent="0.3">
      <c r="C154"/>
    </row>
    <row r="155" spans="3:3" x14ac:dyDescent="0.3">
      <c r="C155"/>
    </row>
    <row r="156" spans="3:3" x14ac:dyDescent="0.3">
      <c r="C156"/>
    </row>
    <row r="157" spans="3:3" x14ac:dyDescent="0.3">
      <c r="C157"/>
    </row>
    <row r="158" spans="3:3" x14ac:dyDescent="0.3">
      <c r="C158"/>
    </row>
    <row r="159" spans="3:3" x14ac:dyDescent="0.3">
      <c r="C159"/>
    </row>
    <row r="160" spans="3:3" x14ac:dyDescent="0.3">
      <c r="C160"/>
    </row>
    <row r="161" spans="3:3" x14ac:dyDescent="0.3">
      <c r="C161"/>
    </row>
    <row r="162" spans="3:3" x14ac:dyDescent="0.3">
      <c r="C162"/>
    </row>
    <row r="163" spans="3:3" x14ac:dyDescent="0.3">
      <c r="C163"/>
    </row>
    <row r="164" spans="3:3" x14ac:dyDescent="0.3">
      <c r="C164"/>
    </row>
    <row r="165" spans="3:3" x14ac:dyDescent="0.3">
      <c r="C165"/>
    </row>
    <row r="166" spans="3:3" x14ac:dyDescent="0.3">
      <c r="C166"/>
    </row>
    <row r="167" spans="3:3" x14ac:dyDescent="0.3">
      <c r="C167"/>
    </row>
    <row r="168" spans="3:3" x14ac:dyDescent="0.3">
      <c r="C168"/>
    </row>
    <row r="169" spans="3:3" x14ac:dyDescent="0.3">
      <c r="C169"/>
    </row>
    <row r="170" spans="3:3" x14ac:dyDescent="0.3">
      <c r="C170"/>
    </row>
    <row r="171" spans="3:3" x14ac:dyDescent="0.3">
      <c r="C171"/>
    </row>
    <row r="172" spans="3:3" x14ac:dyDescent="0.3">
      <c r="C172"/>
    </row>
    <row r="173" spans="3:3" x14ac:dyDescent="0.3">
      <c r="C173"/>
    </row>
    <row r="174" spans="3:3" x14ac:dyDescent="0.3">
      <c r="C174"/>
    </row>
    <row r="175" spans="3:3" x14ac:dyDescent="0.3">
      <c r="C175"/>
    </row>
    <row r="176" spans="3:3" x14ac:dyDescent="0.3">
      <c r="C176"/>
    </row>
    <row r="177" spans="3:3" x14ac:dyDescent="0.3">
      <c r="C177"/>
    </row>
    <row r="178" spans="3:3" x14ac:dyDescent="0.3">
      <c r="C178"/>
    </row>
    <row r="179" spans="3:3" x14ac:dyDescent="0.3">
      <c r="C179"/>
    </row>
    <row r="180" spans="3:3" x14ac:dyDescent="0.3">
      <c r="C180"/>
    </row>
    <row r="181" spans="3:3" x14ac:dyDescent="0.3">
      <c r="C181"/>
    </row>
    <row r="182" spans="3:3" x14ac:dyDescent="0.3">
      <c r="C182"/>
    </row>
    <row r="183" spans="3:3" x14ac:dyDescent="0.3">
      <c r="C183"/>
    </row>
    <row r="184" spans="3:3" x14ac:dyDescent="0.3">
      <c r="C184"/>
    </row>
    <row r="185" spans="3:3" x14ac:dyDescent="0.3">
      <c r="C185"/>
    </row>
    <row r="186" spans="3:3" x14ac:dyDescent="0.3">
      <c r="C186"/>
    </row>
    <row r="187" spans="3:3" x14ac:dyDescent="0.3">
      <c r="C187"/>
    </row>
    <row r="188" spans="3:3" x14ac:dyDescent="0.3">
      <c r="C188"/>
    </row>
    <row r="189" spans="3:3" x14ac:dyDescent="0.3">
      <c r="C189"/>
    </row>
    <row r="190" spans="3:3" x14ac:dyDescent="0.3">
      <c r="C190"/>
    </row>
    <row r="191" spans="3:3" x14ac:dyDescent="0.3">
      <c r="C191"/>
    </row>
    <row r="192" spans="3:3" x14ac:dyDescent="0.3">
      <c r="C192"/>
    </row>
    <row r="193" spans="3:3" x14ac:dyDescent="0.3">
      <c r="C193"/>
    </row>
    <row r="194" spans="3:3" x14ac:dyDescent="0.3">
      <c r="C194"/>
    </row>
    <row r="195" spans="3:3" x14ac:dyDescent="0.3">
      <c r="C195"/>
    </row>
    <row r="196" spans="3:3" x14ac:dyDescent="0.3">
      <c r="C196"/>
    </row>
    <row r="197" spans="3:3" x14ac:dyDescent="0.3">
      <c r="C197"/>
    </row>
    <row r="198" spans="3:3" x14ac:dyDescent="0.3">
      <c r="C198"/>
    </row>
    <row r="199" spans="3:3" x14ac:dyDescent="0.3">
      <c r="C199"/>
    </row>
    <row r="200" spans="3:3" x14ac:dyDescent="0.3">
      <c r="C200"/>
    </row>
    <row r="201" spans="3:3" x14ac:dyDescent="0.3">
      <c r="C201"/>
    </row>
    <row r="202" spans="3:3" x14ac:dyDescent="0.3">
      <c r="C202"/>
    </row>
    <row r="203" spans="3:3" x14ac:dyDescent="0.3">
      <c r="C203"/>
    </row>
    <row r="204" spans="3:3" x14ac:dyDescent="0.3">
      <c r="C204"/>
    </row>
    <row r="205" spans="3:3" x14ac:dyDescent="0.3">
      <c r="C205"/>
    </row>
    <row r="206" spans="3:3" x14ac:dyDescent="0.3">
      <c r="C206"/>
    </row>
    <row r="207" spans="3:3" x14ac:dyDescent="0.3">
      <c r="C207"/>
    </row>
    <row r="208" spans="3:3" x14ac:dyDescent="0.3">
      <c r="C208"/>
    </row>
    <row r="209" spans="3:3" x14ac:dyDescent="0.3">
      <c r="C209"/>
    </row>
    <row r="210" spans="3:3" x14ac:dyDescent="0.3">
      <c r="C210"/>
    </row>
    <row r="211" spans="3:3" x14ac:dyDescent="0.3">
      <c r="C211"/>
    </row>
    <row r="212" spans="3:3" x14ac:dyDescent="0.3">
      <c r="C212"/>
    </row>
    <row r="213" spans="3:3" x14ac:dyDescent="0.3">
      <c r="C213"/>
    </row>
    <row r="214" spans="3:3" x14ac:dyDescent="0.3">
      <c r="C214"/>
    </row>
    <row r="215" spans="3:3" x14ac:dyDescent="0.3">
      <c r="C215"/>
    </row>
    <row r="216" spans="3:3" x14ac:dyDescent="0.3">
      <c r="C216"/>
    </row>
    <row r="217" spans="3:3" x14ac:dyDescent="0.3">
      <c r="C217"/>
    </row>
    <row r="218" spans="3:3" x14ac:dyDescent="0.3">
      <c r="C218"/>
    </row>
    <row r="219" spans="3:3" x14ac:dyDescent="0.3">
      <c r="C219"/>
    </row>
    <row r="220" spans="3:3" x14ac:dyDescent="0.3">
      <c r="C220"/>
    </row>
    <row r="221" spans="3:3" x14ac:dyDescent="0.3">
      <c r="C221"/>
    </row>
    <row r="222" spans="3:3" x14ac:dyDescent="0.3">
      <c r="C222"/>
    </row>
    <row r="223" spans="3:3" x14ac:dyDescent="0.3">
      <c r="C223"/>
    </row>
    <row r="224" spans="3:3" x14ac:dyDescent="0.3">
      <c r="C224"/>
    </row>
    <row r="225" spans="3:3" x14ac:dyDescent="0.3">
      <c r="C225"/>
    </row>
    <row r="226" spans="3:3" x14ac:dyDescent="0.3">
      <c r="C226"/>
    </row>
    <row r="227" spans="3:3" x14ac:dyDescent="0.3">
      <c r="C227"/>
    </row>
    <row r="228" spans="3:3" x14ac:dyDescent="0.3">
      <c r="C228"/>
    </row>
    <row r="229" spans="3:3" x14ac:dyDescent="0.3">
      <c r="C229"/>
    </row>
    <row r="230" spans="3:3" x14ac:dyDescent="0.3">
      <c r="C230"/>
    </row>
    <row r="231" spans="3:3" x14ac:dyDescent="0.3">
      <c r="C231"/>
    </row>
    <row r="232" spans="3:3" x14ac:dyDescent="0.3">
      <c r="C232"/>
    </row>
    <row r="233" spans="3:3" x14ac:dyDescent="0.3">
      <c r="C233"/>
    </row>
    <row r="234" spans="3:3" x14ac:dyDescent="0.3">
      <c r="C234"/>
    </row>
    <row r="235" spans="3:3" x14ac:dyDescent="0.3">
      <c r="C235"/>
    </row>
    <row r="236" spans="3:3" x14ac:dyDescent="0.3">
      <c r="C236"/>
    </row>
    <row r="237" spans="3:3" x14ac:dyDescent="0.3">
      <c r="C237"/>
    </row>
    <row r="238" spans="3:3" x14ac:dyDescent="0.3">
      <c r="C238"/>
    </row>
    <row r="239" spans="3:3" x14ac:dyDescent="0.3">
      <c r="C239"/>
    </row>
    <row r="240" spans="3:3" x14ac:dyDescent="0.3">
      <c r="C240"/>
    </row>
    <row r="241" spans="3:3" x14ac:dyDescent="0.3">
      <c r="C241"/>
    </row>
    <row r="242" spans="3:3" x14ac:dyDescent="0.3">
      <c r="C242"/>
    </row>
    <row r="243" spans="3:3" x14ac:dyDescent="0.3">
      <c r="C243"/>
    </row>
    <row r="244" spans="3:3" x14ac:dyDescent="0.3">
      <c r="C244"/>
    </row>
    <row r="245" spans="3:3" x14ac:dyDescent="0.3">
      <c r="C245"/>
    </row>
    <row r="246" spans="3:3" x14ac:dyDescent="0.3">
      <c r="C246"/>
    </row>
    <row r="247" spans="3:3" x14ac:dyDescent="0.3">
      <c r="C247"/>
    </row>
    <row r="248" spans="3:3" x14ac:dyDescent="0.3">
      <c r="C248"/>
    </row>
    <row r="249" spans="3:3" x14ac:dyDescent="0.3">
      <c r="C249"/>
    </row>
    <row r="250" spans="3:3" x14ac:dyDescent="0.3">
      <c r="C250"/>
    </row>
    <row r="251" spans="3:3" x14ac:dyDescent="0.3">
      <c r="C251"/>
    </row>
    <row r="252" spans="3:3" x14ac:dyDescent="0.3">
      <c r="C252"/>
    </row>
    <row r="253" spans="3:3" x14ac:dyDescent="0.3">
      <c r="C253"/>
    </row>
    <row r="254" spans="3:3" x14ac:dyDescent="0.3">
      <c r="C254"/>
    </row>
    <row r="255" spans="3:3" x14ac:dyDescent="0.3">
      <c r="C255"/>
    </row>
    <row r="256" spans="3:3" x14ac:dyDescent="0.3">
      <c r="C256"/>
    </row>
    <row r="257" spans="3:3" x14ac:dyDescent="0.3">
      <c r="C257"/>
    </row>
    <row r="258" spans="3:3" x14ac:dyDescent="0.3">
      <c r="C258"/>
    </row>
    <row r="259" spans="3:3" x14ac:dyDescent="0.3">
      <c r="C259"/>
    </row>
    <row r="260" spans="3:3" x14ac:dyDescent="0.3">
      <c r="C260"/>
    </row>
    <row r="261" spans="3:3" x14ac:dyDescent="0.3">
      <c r="C261"/>
    </row>
    <row r="262" spans="3:3" x14ac:dyDescent="0.3">
      <c r="C262"/>
    </row>
    <row r="263" spans="3:3" x14ac:dyDescent="0.3">
      <c r="C263"/>
    </row>
    <row r="264" spans="3:3" x14ac:dyDescent="0.3">
      <c r="C264"/>
    </row>
    <row r="265" spans="3:3" x14ac:dyDescent="0.3">
      <c r="C265"/>
    </row>
    <row r="266" spans="3:3" x14ac:dyDescent="0.3">
      <c r="C266"/>
    </row>
    <row r="267" spans="3:3" x14ac:dyDescent="0.3">
      <c r="C267"/>
    </row>
    <row r="268" spans="3:3" x14ac:dyDescent="0.3">
      <c r="C268"/>
    </row>
    <row r="269" spans="3:3" x14ac:dyDescent="0.3">
      <c r="C269"/>
    </row>
    <row r="270" spans="3:3" x14ac:dyDescent="0.3">
      <c r="C270"/>
    </row>
    <row r="271" spans="3:3" x14ac:dyDescent="0.3">
      <c r="C271"/>
    </row>
    <row r="272" spans="3:3" x14ac:dyDescent="0.3">
      <c r="C272"/>
    </row>
    <row r="273" spans="3:3" x14ac:dyDescent="0.3">
      <c r="C273"/>
    </row>
    <row r="274" spans="3:3" x14ac:dyDescent="0.3">
      <c r="C274"/>
    </row>
    <row r="275" spans="3:3" x14ac:dyDescent="0.3">
      <c r="C275"/>
    </row>
    <row r="276" spans="3:3" x14ac:dyDescent="0.3">
      <c r="C276"/>
    </row>
    <row r="277" spans="3:3" x14ac:dyDescent="0.3">
      <c r="C277"/>
    </row>
    <row r="278" spans="3:3" x14ac:dyDescent="0.3">
      <c r="C278"/>
    </row>
    <row r="279" spans="3:3" x14ac:dyDescent="0.3">
      <c r="C279"/>
    </row>
    <row r="280" spans="3:3" x14ac:dyDescent="0.3">
      <c r="C280"/>
    </row>
    <row r="281" spans="3:3" x14ac:dyDescent="0.3">
      <c r="C281"/>
    </row>
    <row r="282" spans="3:3" x14ac:dyDescent="0.3">
      <c r="C282"/>
    </row>
    <row r="283" spans="3:3" x14ac:dyDescent="0.3">
      <c r="C283"/>
    </row>
    <row r="284" spans="3:3" x14ac:dyDescent="0.3">
      <c r="C284"/>
    </row>
    <row r="285" spans="3:3" x14ac:dyDescent="0.3">
      <c r="C285"/>
    </row>
    <row r="286" spans="3:3" x14ac:dyDescent="0.3">
      <c r="C286"/>
    </row>
    <row r="287" spans="3:3" x14ac:dyDescent="0.3">
      <c r="C287"/>
    </row>
    <row r="288" spans="3:3" x14ac:dyDescent="0.3">
      <c r="C288"/>
    </row>
    <row r="289" spans="3:3" x14ac:dyDescent="0.3">
      <c r="C289"/>
    </row>
  </sheetData>
  <sheetProtection algorithmName="SHA-512" hashValue="+or9L42k7IjKp6o7LDYPnzg47/F5xFKJVjJq4DJBUxJ07pQpot/V9ByPHcwaB96gaJfbGLU1oL4HeMNaiZ9OCg==" saltValue="PwQGh2axgCgoB+0EJ5l0rg==" spinCount="100000" sheet="1" objects="1" scenarios="1"/>
  <mergeCells count="3">
    <mergeCell ref="A46:D46"/>
    <mergeCell ref="B2:D2"/>
    <mergeCell ref="A5:D5"/>
  </mergeCells>
  <hyperlinks>
    <hyperlink ref="C1" location="A84" tooltip="Go to Summary section" display="A84" xr:uid="{AF577063-4720-4D3D-A4DD-2A60A033DFAE}"/>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9">
    <tabColor theme="6" tint="0.59999389629810485"/>
    <pageSetUpPr fitToPage="1"/>
  </sheetPr>
  <dimension ref="A1:L209"/>
  <sheetViews>
    <sheetView zoomScale="80" zoomScaleNormal="80" workbookViewId="0">
      <pane ySplit="2" topLeftCell="A3" activePane="bottomLeft" state="frozen"/>
      <selection activeCell="B7" sqref="B7"/>
      <selection pane="bottomLeft" activeCell="A23" sqref="A23"/>
    </sheetView>
  </sheetViews>
  <sheetFormatPr defaultColWidth="9.33203125" defaultRowHeight="14.4" x14ac:dyDescent="0.3"/>
  <cols>
    <col min="1" max="1" width="7.6640625" customWidth="1"/>
    <col min="2" max="2" width="23.6640625" customWidth="1"/>
    <col min="3" max="3" width="7.6640625" customWidth="1"/>
    <col min="4" max="4" width="23.6640625" customWidth="1"/>
    <col min="5" max="5" width="15.6640625" bestFit="1" customWidth="1"/>
    <col min="6" max="6" width="28.5546875" customWidth="1"/>
    <col min="7" max="7" width="16" customWidth="1"/>
    <col min="8" max="8" width="15.33203125" style="136" bestFit="1" customWidth="1"/>
    <col min="9" max="10" width="14.6640625" style="148" customWidth="1"/>
    <col min="11" max="11" width="19.6640625" bestFit="1" customWidth="1"/>
    <col min="12" max="12" width="50.6640625" customWidth="1"/>
  </cols>
  <sheetData>
    <row r="1" spans="1:12" ht="24" thickBot="1" x14ac:dyDescent="0.5">
      <c r="A1" s="296" t="s">
        <v>128</v>
      </c>
      <c r="B1" s="296"/>
      <c r="C1" s="296"/>
      <c r="D1" s="296"/>
      <c r="E1" s="296"/>
      <c r="F1" s="296"/>
      <c r="G1" s="296"/>
      <c r="H1" s="296"/>
      <c r="I1" s="296"/>
      <c r="J1" s="296"/>
      <c r="K1" s="296"/>
      <c r="L1" s="296"/>
    </row>
    <row r="2" spans="1:12" s="125" customFormat="1" ht="93.6" x14ac:dyDescent="0.3">
      <c r="A2" s="121" t="s">
        <v>129</v>
      </c>
      <c r="B2" s="122" t="s">
        <v>130</v>
      </c>
      <c r="C2" s="123" t="s">
        <v>131</v>
      </c>
      <c r="D2" s="122" t="s">
        <v>132</v>
      </c>
      <c r="E2" s="122" t="s">
        <v>133</v>
      </c>
      <c r="F2" s="122" t="s">
        <v>134</v>
      </c>
      <c r="G2" s="122" t="s">
        <v>135</v>
      </c>
      <c r="H2" s="139" t="s">
        <v>136</v>
      </c>
      <c r="I2" s="142" t="s">
        <v>137</v>
      </c>
      <c r="J2" s="142" t="s">
        <v>138</v>
      </c>
      <c r="K2" s="122" t="s">
        <v>139</v>
      </c>
      <c r="L2" s="124" t="s">
        <v>140</v>
      </c>
    </row>
    <row r="3" spans="1:12" x14ac:dyDescent="0.3">
      <c r="A3" s="126"/>
      <c r="B3" s="1" t="str">
        <f>IF($A3="","",VLOOKUP($A3,'BE list'!A:C,3))</f>
        <v/>
      </c>
      <c r="C3" s="8"/>
      <c r="D3" s="1" t="str">
        <f>IF($C3="","",VLOOKUP($C3,'WP list'!A:B,2))</f>
        <v/>
      </c>
      <c r="E3" s="10"/>
      <c r="F3" s="8"/>
      <c r="G3" s="127"/>
      <c r="H3" s="140"/>
      <c r="I3" s="143"/>
      <c r="J3" s="144"/>
      <c r="K3" s="128">
        <f t="shared" ref="K3:K68" si="0">+H3*I3*J3</f>
        <v>0</v>
      </c>
      <c r="L3" s="129"/>
    </row>
    <row r="4" spans="1:12" x14ac:dyDescent="0.3">
      <c r="A4" s="126"/>
      <c r="B4" s="1" t="str">
        <f>IF($A4="","",VLOOKUP($A4,'BE list'!A:C,3))</f>
        <v/>
      </c>
      <c r="C4" s="8"/>
      <c r="D4" s="1" t="str">
        <f>IF($C4="","",VLOOKUP($C4,'WP list'!A:B,2))</f>
        <v/>
      </c>
      <c r="E4" s="10"/>
      <c r="F4" s="20"/>
      <c r="G4" s="127"/>
      <c r="H4" s="140"/>
      <c r="I4" s="143"/>
      <c r="J4" s="145"/>
      <c r="K4" s="128">
        <f t="shared" si="0"/>
        <v>0</v>
      </c>
      <c r="L4" s="129"/>
    </row>
    <row r="5" spans="1:12" x14ac:dyDescent="0.3">
      <c r="A5" s="126"/>
      <c r="B5" s="1" t="str">
        <f>IF($A5="","",VLOOKUP($A5,'BE list'!A:C,3))</f>
        <v/>
      </c>
      <c r="C5" s="8"/>
      <c r="D5" s="1" t="str">
        <f>IF($C5="","",VLOOKUP($C5,'WP list'!A:B,2))</f>
        <v/>
      </c>
      <c r="E5" s="10"/>
      <c r="F5" s="20"/>
      <c r="G5" s="127"/>
      <c r="H5" s="140"/>
      <c r="I5" s="143"/>
      <c r="J5" s="145"/>
      <c r="K5" s="128">
        <f t="shared" si="0"/>
        <v>0</v>
      </c>
      <c r="L5" s="129"/>
    </row>
    <row r="6" spans="1:12" x14ac:dyDescent="0.3">
      <c r="A6" s="126"/>
      <c r="B6" s="1" t="str">
        <f>IF($A6="","",VLOOKUP($A6,'BE list'!A:C,3))</f>
        <v/>
      </c>
      <c r="C6" s="8"/>
      <c r="D6" s="1" t="str">
        <f>IF($C6="","",VLOOKUP($C6,'WP list'!A:B,2))</f>
        <v/>
      </c>
      <c r="E6" s="10"/>
      <c r="F6" s="20"/>
      <c r="G6" s="127"/>
      <c r="H6" s="140"/>
      <c r="I6" s="143"/>
      <c r="J6" s="145"/>
      <c r="K6" s="128">
        <f t="shared" si="0"/>
        <v>0</v>
      </c>
      <c r="L6" s="129"/>
    </row>
    <row r="7" spans="1:12" x14ac:dyDescent="0.3">
      <c r="A7" s="126"/>
      <c r="B7" s="1" t="str">
        <f>IF($A7="","",VLOOKUP($A7,'BE list'!A:C,3))</f>
        <v/>
      </c>
      <c r="C7" s="8"/>
      <c r="D7" s="1" t="str">
        <f>IF($C7="","",VLOOKUP($C7,'WP list'!A:B,2))</f>
        <v/>
      </c>
      <c r="E7" s="10"/>
      <c r="F7" s="20"/>
      <c r="G7" s="127"/>
      <c r="H7" s="140"/>
      <c r="I7" s="143"/>
      <c r="J7" s="145"/>
      <c r="K7" s="128">
        <f t="shared" si="0"/>
        <v>0</v>
      </c>
      <c r="L7" s="129"/>
    </row>
    <row r="8" spans="1:12" x14ac:dyDescent="0.3">
      <c r="A8" s="126"/>
      <c r="B8" s="1" t="str">
        <f>IF($A8="","",VLOOKUP($A8,'BE list'!A:C,3))</f>
        <v/>
      </c>
      <c r="C8" s="8"/>
      <c r="D8" s="1" t="str">
        <f>IF($C8="","",VLOOKUP($C8,'WP list'!A:B,2))</f>
        <v/>
      </c>
      <c r="E8" s="10"/>
      <c r="F8" s="20"/>
      <c r="G8" s="127"/>
      <c r="H8" s="140"/>
      <c r="I8" s="143"/>
      <c r="J8" s="145"/>
      <c r="K8" s="128">
        <f t="shared" si="0"/>
        <v>0</v>
      </c>
      <c r="L8" s="129"/>
    </row>
    <row r="9" spans="1:12" x14ac:dyDescent="0.3">
      <c r="A9" s="126"/>
      <c r="B9" s="1" t="str">
        <f>IF($A9="","",VLOOKUP($A9,'BE list'!A:C,3))</f>
        <v/>
      </c>
      <c r="C9" s="8"/>
      <c r="D9" s="1" t="str">
        <f>IF($C9="","",VLOOKUP($C9,'WP list'!A:B,2))</f>
        <v/>
      </c>
      <c r="E9" s="10"/>
      <c r="F9" s="20"/>
      <c r="G9" s="127"/>
      <c r="H9" s="140"/>
      <c r="I9" s="143"/>
      <c r="J9" s="145"/>
      <c r="K9" s="128">
        <f t="shared" si="0"/>
        <v>0</v>
      </c>
      <c r="L9" s="129"/>
    </row>
    <row r="10" spans="1:12" x14ac:dyDescent="0.3">
      <c r="A10" s="126"/>
      <c r="B10" s="1" t="str">
        <f>IF($A10="","",VLOOKUP($A10,'BE list'!A:C,3))</f>
        <v/>
      </c>
      <c r="C10" s="8"/>
      <c r="D10" s="1" t="str">
        <f>IF($C10="","",VLOOKUP($C10,'WP list'!A:B,2))</f>
        <v/>
      </c>
      <c r="E10" s="10"/>
      <c r="F10" s="20"/>
      <c r="G10" s="127"/>
      <c r="H10" s="140"/>
      <c r="I10" s="143"/>
      <c r="J10" s="145"/>
      <c r="K10" s="128">
        <f t="shared" si="0"/>
        <v>0</v>
      </c>
      <c r="L10" s="129"/>
    </row>
    <row r="11" spans="1:12" x14ac:dyDescent="0.3">
      <c r="A11" s="126"/>
      <c r="B11" s="1" t="str">
        <f>IF($A11="","",VLOOKUP($A11,'BE list'!A:C,3))</f>
        <v/>
      </c>
      <c r="C11" s="8"/>
      <c r="D11" s="1" t="str">
        <f>IF($C11="","",VLOOKUP($C11,'WP list'!A:B,2))</f>
        <v/>
      </c>
      <c r="E11" s="10"/>
      <c r="F11" s="20"/>
      <c r="G11" s="127"/>
      <c r="H11" s="140"/>
      <c r="I11" s="143"/>
      <c r="J11" s="145"/>
      <c r="K11" s="128">
        <f t="shared" si="0"/>
        <v>0</v>
      </c>
      <c r="L11" s="129"/>
    </row>
    <row r="12" spans="1:12" x14ac:dyDescent="0.3">
      <c r="A12" s="126"/>
      <c r="B12" s="1" t="str">
        <f>IF($A12="","",VLOOKUP($A12,'BE list'!A:C,3))</f>
        <v/>
      </c>
      <c r="C12" s="8"/>
      <c r="D12" s="1" t="str">
        <f>IF($C12="","",VLOOKUP($C12,'WP list'!A:B,2))</f>
        <v/>
      </c>
      <c r="E12" s="10"/>
      <c r="F12" s="20"/>
      <c r="G12" s="127"/>
      <c r="H12" s="140"/>
      <c r="I12" s="143"/>
      <c r="J12" s="145"/>
      <c r="K12" s="128">
        <f t="shared" si="0"/>
        <v>0</v>
      </c>
      <c r="L12" s="129"/>
    </row>
    <row r="13" spans="1:12" x14ac:dyDescent="0.3">
      <c r="A13" s="126"/>
      <c r="B13" s="1" t="str">
        <f>IF($A13="","",VLOOKUP($A13,'BE list'!A:C,3))</f>
        <v/>
      </c>
      <c r="C13" s="8"/>
      <c r="D13" s="1" t="str">
        <f>IF($C13="","",VLOOKUP($C13,'WP list'!A:B,2))</f>
        <v/>
      </c>
      <c r="E13" s="10"/>
      <c r="F13" s="20"/>
      <c r="G13" s="127"/>
      <c r="H13" s="140"/>
      <c r="I13" s="143"/>
      <c r="J13" s="145"/>
      <c r="K13" s="128">
        <f t="shared" si="0"/>
        <v>0</v>
      </c>
      <c r="L13" s="129"/>
    </row>
    <row r="14" spans="1:12" x14ac:dyDescent="0.3">
      <c r="A14" s="126"/>
      <c r="B14" s="1" t="str">
        <f>IF($A14="","",VLOOKUP($A14,'BE list'!A:C,3))</f>
        <v/>
      </c>
      <c r="C14" s="8"/>
      <c r="D14" s="1" t="str">
        <f>IF($C14="","",VLOOKUP($C14,'WP list'!A:B,2))</f>
        <v/>
      </c>
      <c r="E14" s="10"/>
      <c r="F14" s="20"/>
      <c r="G14" s="127"/>
      <c r="H14" s="140"/>
      <c r="I14" s="143"/>
      <c r="J14" s="145"/>
      <c r="K14" s="128">
        <f t="shared" si="0"/>
        <v>0</v>
      </c>
      <c r="L14" s="129"/>
    </row>
    <row r="15" spans="1:12" x14ac:dyDescent="0.3">
      <c r="A15" s="126"/>
      <c r="B15" s="1" t="str">
        <f>IF($A15="","",VLOOKUP($A15,'BE list'!A:C,3))</f>
        <v/>
      </c>
      <c r="C15" s="8"/>
      <c r="D15" s="1" t="str">
        <f>IF($C15="","",VLOOKUP($C15,'WP list'!A:B,2))</f>
        <v/>
      </c>
      <c r="E15" s="10"/>
      <c r="F15" s="20"/>
      <c r="G15" s="127"/>
      <c r="H15" s="140"/>
      <c r="I15" s="143"/>
      <c r="J15" s="145"/>
      <c r="K15" s="128">
        <f t="shared" si="0"/>
        <v>0</v>
      </c>
      <c r="L15" s="129"/>
    </row>
    <row r="16" spans="1:12" x14ac:dyDescent="0.3">
      <c r="A16" s="126"/>
      <c r="B16" s="1" t="str">
        <f>IF($A16="","",VLOOKUP($A16,'BE list'!A:C,3))</f>
        <v/>
      </c>
      <c r="C16" s="8"/>
      <c r="D16" s="1" t="str">
        <f>IF($C16="","",VLOOKUP($C16,'WP list'!A:B,2))</f>
        <v/>
      </c>
      <c r="E16" s="10"/>
      <c r="F16" s="20"/>
      <c r="G16" s="127"/>
      <c r="H16" s="140"/>
      <c r="I16" s="143"/>
      <c r="J16" s="145"/>
      <c r="K16" s="128">
        <f t="shared" si="0"/>
        <v>0</v>
      </c>
      <c r="L16" s="129"/>
    </row>
    <row r="17" spans="1:12" x14ac:dyDescent="0.3">
      <c r="A17" s="126"/>
      <c r="B17" s="1" t="str">
        <f>IF($A17="","",VLOOKUP($A17,'BE list'!A:C,3))</f>
        <v/>
      </c>
      <c r="C17" s="8"/>
      <c r="D17" s="1" t="str">
        <f>IF($C17="","",VLOOKUP($C17,'WP list'!A:B,2))</f>
        <v/>
      </c>
      <c r="E17" s="10"/>
      <c r="F17" s="20"/>
      <c r="G17" s="127"/>
      <c r="H17" s="140"/>
      <c r="I17" s="143"/>
      <c r="J17" s="145"/>
      <c r="K17" s="128">
        <f t="shared" si="0"/>
        <v>0</v>
      </c>
      <c r="L17" s="129"/>
    </row>
    <row r="18" spans="1:12" x14ac:dyDescent="0.3">
      <c r="A18" s="126"/>
      <c r="B18" s="1" t="str">
        <f>IF($A18="","",VLOOKUP($A18,'BE list'!A:C,3))</f>
        <v/>
      </c>
      <c r="C18" s="8"/>
      <c r="D18" s="1" t="str">
        <f>IF($C18="","",VLOOKUP($C18,'WP list'!A:B,2))</f>
        <v/>
      </c>
      <c r="E18" s="10"/>
      <c r="F18" s="20"/>
      <c r="G18" s="127"/>
      <c r="H18" s="140"/>
      <c r="I18" s="143"/>
      <c r="J18" s="145"/>
      <c r="K18" s="128">
        <f t="shared" si="0"/>
        <v>0</v>
      </c>
      <c r="L18" s="129"/>
    </row>
    <row r="19" spans="1:12" x14ac:dyDescent="0.3">
      <c r="A19" s="126"/>
      <c r="B19" s="1" t="str">
        <f>IF($A19="","",VLOOKUP($A19,'BE list'!A:C,3))</f>
        <v/>
      </c>
      <c r="C19" s="8"/>
      <c r="D19" s="1" t="str">
        <f>IF($C19="","",VLOOKUP($C19,'WP list'!A:B,2))</f>
        <v/>
      </c>
      <c r="E19" s="10"/>
      <c r="F19" s="20"/>
      <c r="G19" s="127"/>
      <c r="H19" s="140"/>
      <c r="I19" s="143"/>
      <c r="J19" s="145"/>
      <c r="K19" s="128">
        <f t="shared" si="0"/>
        <v>0</v>
      </c>
      <c r="L19" s="129"/>
    </row>
    <row r="20" spans="1:12" x14ac:dyDescent="0.3">
      <c r="A20" s="126"/>
      <c r="B20" s="1" t="str">
        <f>IF($A20="","",VLOOKUP($A20,'BE list'!A:C,3))</f>
        <v/>
      </c>
      <c r="C20" s="8"/>
      <c r="D20" s="1" t="str">
        <f>IF($C20="","",VLOOKUP($C20,'WP list'!A:B,2))</f>
        <v/>
      </c>
      <c r="E20" s="10"/>
      <c r="F20" s="20"/>
      <c r="G20" s="127"/>
      <c r="H20" s="140"/>
      <c r="I20" s="143"/>
      <c r="J20" s="145"/>
      <c r="K20" s="128">
        <f t="shared" si="0"/>
        <v>0</v>
      </c>
      <c r="L20" s="129"/>
    </row>
    <row r="21" spans="1:12" x14ac:dyDescent="0.3">
      <c r="A21" s="126"/>
      <c r="B21" s="1" t="str">
        <f>IF($A21="","",VLOOKUP($A21,'BE list'!A:C,3))</f>
        <v/>
      </c>
      <c r="C21" s="8"/>
      <c r="D21" s="1" t="str">
        <f>IF($C21="","",VLOOKUP($C21,'WP list'!A:B,2))</f>
        <v/>
      </c>
      <c r="E21" s="10"/>
      <c r="F21" s="20"/>
      <c r="G21" s="127"/>
      <c r="H21" s="140"/>
      <c r="I21" s="143"/>
      <c r="J21" s="145"/>
      <c r="K21" s="128">
        <f t="shared" si="0"/>
        <v>0</v>
      </c>
      <c r="L21" s="129"/>
    </row>
    <row r="22" spans="1:12" x14ac:dyDescent="0.3">
      <c r="A22" s="126"/>
      <c r="B22" s="1" t="str">
        <f>IF($A22="","",VLOOKUP($A22,'BE list'!A:C,3))</f>
        <v/>
      </c>
      <c r="C22" s="8"/>
      <c r="D22" s="1" t="str">
        <f>IF($C22="","",VLOOKUP($C22,'WP list'!A:B,2))</f>
        <v/>
      </c>
      <c r="E22" s="10"/>
      <c r="F22" s="20"/>
      <c r="G22" s="127"/>
      <c r="H22" s="140"/>
      <c r="I22" s="143"/>
      <c r="J22" s="145"/>
      <c r="K22" s="128">
        <f t="shared" si="0"/>
        <v>0</v>
      </c>
      <c r="L22" s="129"/>
    </row>
    <row r="23" spans="1:12" x14ac:dyDescent="0.3">
      <c r="A23" s="126"/>
      <c r="B23" s="1" t="str">
        <f>IF($A23="","",VLOOKUP($A23,'BE list'!A:C,3))</f>
        <v/>
      </c>
      <c r="C23" s="8"/>
      <c r="D23" s="1" t="str">
        <f>IF($C23="","",VLOOKUP($C23,'WP list'!A:B,2))</f>
        <v/>
      </c>
      <c r="E23" s="10"/>
      <c r="F23" s="20"/>
      <c r="G23" s="127"/>
      <c r="H23" s="140"/>
      <c r="I23" s="143"/>
      <c r="J23" s="145"/>
      <c r="K23" s="128">
        <f t="shared" si="0"/>
        <v>0</v>
      </c>
      <c r="L23" s="129"/>
    </row>
    <row r="24" spans="1:12" x14ac:dyDescent="0.3">
      <c r="A24" s="126"/>
      <c r="B24" s="1" t="str">
        <f>IF($A24="","",VLOOKUP($A24,'BE list'!A:C,3))</f>
        <v/>
      </c>
      <c r="C24" s="8"/>
      <c r="D24" s="1" t="str">
        <f>IF($C24="","",VLOOKUP($C24,'WP list'!A:B,2))</f>
        <v/>
      </c>
      <c r="E24" s="10"/>
      <c r="F24" s="20"/>
      <c r="G24" s="127"/>
      <c r="H24" s="140"/>
      <c r="I24" s="143"/>
      <c r="J24" s="145"/>
      <c r="K24" s="128">
        <f t="shared" si="0"/>
        <v>0</v>
      </c>
      <c r="L24" s="129"/>
    </row>
    <row r="25" spans="1:12" x14ac:dyDescent="0.3">
      <c r="A25" s="126"/>
      <c r="B25" s="1" t="str">
        <f>IF($A25="","",VLOOKUP($A25,'BE list'!A:C,3))</f>
        <v/>
      </c>
      <c r="C25" s="8"/>
      <c r="D25" s="1" t="str">
        <f>IF($C25="","",VLOOKUP($C25,'WP list'!A:B,2))</f>
        <v/>
      </c>
      <c r="E25" s="10"/>
      <c r="F25" s="20"/>
      <c r="G25" s="127"/>
      <c r="H25" s="140"/>
      <c r="I25" s="143"/>
      <c r="J25" s="145"/>
      <c r="K25" s="128">
        <f t="shared" si="0"/>
        <v>0</v>
      </c>
      <c r="L25" s="129"/>
    </row>
    <row r="26" spans="1:12" x14ac:dyDescent="0.3">
      <c r="A26" s="126"/>
      <c r="B26" s="1" t="str">
        <f>IF($A26="","",VLOOKUP($A26,'BE list'!A:C,3))</f>
        <v/>
      </c>
      <c r="C26" s="8"/>
      <c r="D26" s="1" t="str">
        <f>IF($C26="","",VLOOKUP($C26,'WP list'!A:B,2))</f>
        <v/>
      </c>
      <c r="E26" s="10"/>
      <c r="F26" s="20"/>
      <c r="G26" s="127"/>
      <c r="H26" s="140"/>
      <c r="I26" s="143"/>
      <c r="J26" s="145"/>
      <c r="K26" s="128">
        <f t="shared" si="0"/>
        <v>0</v>
      </c>
      <c r="L26" s="129"/>
    </row>
    <row r="27" spans="1:12" x14ac:dyDescent="0.3">
      <c r="A27" s="126"/>
      <c r="B27" s="1" t="str">
        <f>IF($A27="","",VLOOKUP($A27,'BE list'!A:C,3))</f>
        <v/>
      </c>
      <c r="C27" s="8"/>
      <c r="D27" s="1" t="str">
        <f>IF($C27="","",VLOOKUP($C27,'WP list'!A:B,2))</f>
        <v/>
      </c>
      <c r="E27" s="10"/>
      <c r="F27" s="20"/>
      <c r="G27" s="127"/>
      <c r="H27" s="140"/>
      <c r="I27" s="143"/>
      <c r="J27" s="145"/>
      <c r="K27" s="128">
        <f t="shared" si="0"/>
        <v>0</v>
      </c>
      <c r="L27" s="129"/>
    </row>
    <row r="28" spans="1:12" x14ac:dyDescent="0.3">
      <c r="A28" s="126"/>
      <c r="B28" s="1" t="str">
        <f>IF($A28="","",VLOOKUP($A28,'BE list'!A:C,3))</f>
        <v/>
      </c>
      <c r="C28" s="8"/>
      <c r="D28" s="1" t="str">
        <f>IF($C28="","",VLOOKUP($C28,'WP list'!A:B,2))</f>
        <v/>
      </c>
      <c r="E28" s="10"/>
      <c r="F28" s="20"/>
      <c r="G28" s="127"/>
      <c r="H28" s="140"/>
      <c r="I28" s="143"/>
      <c r="J28" s="145"/>
      <c r="K28" s="128">
        <f t="shared" si="0"/>
        <v>0</v>
      </c>
      <c r="L28" s="129"/>
    </row>
    <row r="29" spans="1:12" x14ac:dyDescent="0.3">
      <c r="A29" s="126"/>
      <c r="B29" s="1" t="str">
        <f>IF($A29="","",VLOOKUP($A29,'BE list'!A:C,3))</f>
        <v/>
      </c>
      <c r="C29" s="8"/>
      <c r="D29" s="1" t="str">
        <f>IF($C29="","",VLOOKUP($C29,'WP list'!A:B,2))</f>
        <v/>
      </c>
      <c r="E29" s="10"/>
      <c r="F29" s="20"/>
      <c r="G29" s="127"/>
      <c r="H29" s="140"/>
      <c r="I29" s="143"/>
      <c r="J29" s="145"/>
      <c r="K29" s="128">
        <f t="shared" si="0"/>
        <v>0</v>
      </c>
      <c r="L29" s="129"/>
    </row>
    <row r="30" spans="1:12" x14ac:dyDescent="0.3">
      <c r="A30" s="126"/>
      <c r="B30" s="1" t="str">
        <f>IF($A30="","",VLOOKUP($A30,'BE list'!A:C,3))</f>
        <v/>
      </c>
      <c r="C30" s="8"/>
      <c r="D30" s="1" t="str">
        <f>IF($C30="","",VLOOKUP($C30,'WP list'!A:B,2))</f>
        <v/>
      </c>
      <c r="E30" s="10"/>
      <c r="F30" s="20"/>
      <c r="G30" s="127"/>
      <c r="H30" s="140"/>
      <c r="I30" s="143"/>
      <c r="J30" s="145"/>
      <c r="K30" s="128">
        <f t="shared" si="0"/>
        <v>0</v>
      </c>
      <c r="L30" s="129"/>
    </row>
    <row r="31" spans="1:12" x14ac:dyDescent="0.3">
      <c r="A31" s="126"/>
      <c r="B31" s="1" t="str">
        <f>IF($A31="","",VLOOKUP($A31,'BE list'!A:C,3))</f>
        <v/>
      </c>
      <c r="C31" s="8"/>
      <c r="D31" s="1" t="str">
        <f>IF($C31="","",VLOOKUP($C31,'WP list'!A:B,2))</f>
        <v/>
      </c>
      <c r="E31" s="10"/>
      <c r="F31" s="20"/>
      <c r="G31" s="127"/>
      <c r="H31" s="140"/>
      <c r="I31" s="143"/>
      <c r="J31" s="145"/>
      <c r="K31" s="128">
        <f t="shared" si="0"/>
        <v>0</v>
      </c>
      <c r="L31" s="129"/>
    </row>
    <row r="32" spans="1:12" x14ac:dyDescent="0.3">
      <c r="A32" s="126"/>
      <c r="B32" s="1" t="str">
        <f>IF($A32="","",VLOOKUP($A32,'BE list'!A:C,3))</f>
        <v/>
      </c>
      <c r="C32" s="8"/>
      <c r="D32" s="1" t="str">
        <f>IF($C32="","",VLOOKUP($C32,'WP list'!A:B,2))</f>
        <v/>
      </c>
      <c r="E32" s="10"/>
      <c r="F32" s="20"/>
      <c r="G32" s="127"/>
      <c r="H32" s="140"/>
      <c r="I32" s="143"/>
      <c r="J32" s="145"/>
      <c r="K32" s="128">
        <f t="shared" si="0"/>
        <v>0</v>
      </c>
      <c r="L32" s="129"/>
    </row>
    <row r="33" spans="1:12" x14ac:dyDescent="0.3">
      <c r="A33" s="126"/>
      <c r="B33" s="1" t="str">
        <f>IF($A33="","",VLOOKUP($A33,'BE list'!A:C,3))</f>
        <v/>
      </c>
      <c r="C33" s="8"/>
      <c r="D33" s="1" t="str">
        <f>IF($C33="","",VLOOKUP($C33,'WP list'!A:B,2))</f>
        <v/>
      </c>
      <c r="E33" s="10"/>
      <c r="F33" s="20"/>
      <c r="G33" s="127"/>
      <c r="H33" s="140"/>
      <c r="I33" s="143"/>
      <c r="J33" s="145"/>
      <c r="K33" s="128">
        <f t="shared" si="0"/>
        <v>0</v>
      </c>
      <c r="L33" s="129"/>
    </row>
    <row r="34" spans="1:12" x14ac:dyDescent="0.3">
      <c r="A34" s="126"/>
      <c r="B34" s="1" t="str">
        <f>IF($A34="","",VLOOKUP($A34,'BE list'!A:C,3))</f>
        <v/>
      </c>
      <c r="C34" s="8"/>
      <c r="D34" s="1" t="str">
        <f>IF($C34="","",VLOOKUP($C34,'WP list'!A:B,2))</f>
        <v/>
      </c>
      <c r="E34" s="10"/>
      <c r="F34" s="20"/>
      <c r="G34" s="127"/>
      <c r="H34" s="140"/>
      <c r="I34" s="143"/>
      <c r="J34" s="145"/>
      <c r="K34" s="128">
        <f t="shared" si="0"/>
        <v>0</v>
      </c>
      <c r="L34" s="129"/>
    </row>
    <row r="35" spans="1:12" x14ac:dyDescent="0.3">
      <c r="A35" s="126"/>
      <c r="B35" s="1" t="str">
        <f>IF($A35="","",VLOOKUP($A35,'BE list'!A:C,3))</f>
        <v/>
      </c>
      <c r="C35" s="8"/>
      <c r="D35" s="1" t="str">
        <f>IF($C35="","",VLOOKUP($C35,'WP list'!A:B,2))</f>
        <v/>
      </c>
      <c r="E35" s="10"/>
      <c r="F35" s="20"/>
      <c r="G35" s="127"/>
      <c r="H35" s="140"/>
      <c r="I35" s="143"/>
      <c r="J35" s="145"/>
      <c r="K35" s="128">
        <f t="shared" si="0"/>
        <v>0</v>
      </c>
      <c r="L35" s="129"/>
    </row>
    <row r="36" spans="1:12" x14ac:dyDescent="0.3">
      <c r="A36" s="126"/>
      <c r="B36" s="1" t="str">
        <f>IF($A36="","",VLOOKUP($A36,'BE list'!A:C,3))</f>
        <v/>
      </c>
      <c r="C36" s="8"/>
      <c r="D36" s="1" t="str">
        <f>IF($C36="","",VLOOKUP($C36,'WP list'!A:B,2))</f>
        <v/>
      </c>
      <c r="E36" s="10"/>
      <c r="F36" s="20"/>
      <c r="G36" s="127"/>
      <c r="H36" s="140"/>
      <c r="I36" s="143"/>
      <c r="J36" s="145"/>
      <c r="K36" s="128">
        <f t="shared" si="0"/>
        <v>0</v>
      </c>
      <c r="L36" s="129"/>
    </row>
    <row r="37" spans="1:12" x14ac:dyDescent="0.3">
      <c r="A37" s="126"/>
      <c r="B37" s="1" t="str">
        <f>IF($A37="","",VLOOKUP($A37,'BE list'!A:C,3))</f>
        <v/>
      </c>
      <c r="C37" s="8"/>
      <c r="D37" s="1" t="str">
        <f>IF($C37="","",VLOOKUP($C37,'WP list'!A:B,2))</f>
        <v/>
      </c>
      <c r="E37" s="10"/>
      <c r="F37" s="20"/>
      <c r="G37" s="127"/>
      <c r="H37" s="140"/>
      <c r="I37" s="143"/>
      <c r="J37" s="145"/>
      <c r="K37" s="128">
        <f t="shared" si="0"/>
        <v>0</v>
      </c>
      <c r="L37" s="129"/>
    </row>
    <row r="38" spans="1:12" x14ac:dyDescent="0.3">
      <c r="A38" s="126"/>
      <c r="B38" s="1" t="str">
        <f>IF($A38="","",VLOOKUP($A38,'BE list'!A:C,3))</f>
        <v/>
      </c>
      <c r="C38" s="8"/>
      <c r="D38" s="1" t="str">
        <f>IF($C38="","",VLOOKUP($C38,'WP list'!A:B,2))</f>
        <v/>
      </c>
      <c r="E38" s="10"/>
      <c r="F38" s="20"/>
      <c r="G38" s="127"/>
      <c r="H38" s="140"/>
      <c r="I38" s="143"/>
      <c r="J38" s="145"/>
      <c r="K38" s="128">
        <f t="shared" si="0"/>
        <v>0</v>
      </c>
      <c r="L38" s="129"/>
    </row>
    <row r="39" spans="1:12" x14ac:dyDescent="0.3">
      <c r="A39" s="126"/>
      <c r="B39" s="1" t="str">
        <f>IF($A39="","",VLOOKUP($A39,'BE list'!A:C,3))</f>
        <v/>
      </c>
      <c r="C39" s="8"/>
      <c r="D39" s="1" t="str">
        <f>IF($C39="","",VLOOKUP($C39,'WP list'!A:B,2))</f>
        <v/>
      </c>
      <c r="E39" s="10"/>
      <c r="F39" s="20"/>
      <c r="G39" s="127"/>
      <c r="H39" s="140"/>
      <c r="I39" s="143"/>
      <c r="J39" s="145"/>
      <c r="K39" s="128">
        <f t="shared" si="0"/>
        <v>0</v>
      </c>
      <c r="L39" s="129"/>
    </row>
    <row r="40" spans="1:12" x14ac:dyDescent="0.3">
      <c r="A40" s="126"/>
      <c r="B40" s="1" t="str">
        <f>IF($A40="","",VLOOKUP($A40,'BE list'!A:C,3))</f>
        <v/>
      </c>
      <c r="C40" s="8"/>
      <c r="D40" s="1" t="str">
        <f>IF($C40="","",VLOOKUP($C40,'WP list'!A:B,2))</f>
        <v/>
      </c>
      <c r="E40" s="10"/>
      <c r="F40" s="20"/>
      <c r="G40" s="127"/>
      <c r="H40" s="140"/>
      <c r="I40" s="143"/>
      <c r="J40" s="145"/>
      <c r="K40" s="128">
        <f t="shared" si="0"/>
        <v>0</v>
      </c>
      <c r="L40" s="129"/>
    </row>
    <row r="41" spans="1:12" x14ac:dyDescent="0.3">
      <c r="A41" s="126"/>
      <c r="B41" s="1" t="str">
        <f>IF($A41="","",VLOOKUP($A41,'BE list'!A:C,3))</f>
        <v/>
      </c>
      <c r="C41" s="8"/>
      <c r="D41" s="1" t="str">
        <f>IF($C41="","",VLOOKUP($C41,'WP list'!A:B,2))</f>
        <v/>
      </c>
      <c r="E41" s="10"/>
      <c r="F41" s="20"/>
      <c r="G41" s="127"/>
      <c r="H41" s="140"/>
      <c r="I41" s="143"/>
      <c r="J41" s="145"/>
      <c r="K41" s="128">
        <f t="shared" si="0"/>
        <v>0</v>
      </c>
      <c r="L41" s="129"/>
    </row>
    <row r="42" spans="1:12" x14ac:dyDescent="0.3">
      <c r="A42" s="126"/>
      <c r="B42" s="1" t="str">
        <f>IF($A42="","",VLOOKUP($A42,'BE list'!A:C,3))</f>
        <v/>
      </c>
      <c r="C42" s="8"/>
      <c r="D42" s="1" t="str">
        <f>IF($C42="","",VLOOKUP($C42,'WP list'!A:B,2))</f>
        <v/>
      </c>
      <c r="E42" s="10"/>
      <c r="F42" s="20"/>
      <c r="G42" s="127"/>
      <c r="H42" s="140"/>
      <c r="I42" s="143"/>
      <c r="J42" s="145"/>
      <c r="K42" s="128">
        <f t="shared" si="0"/>
        <v>0</v>
      </c>
      <c r="L42" s="129"/>
    </row>
    <row r="43" spans="1:12" x14ac:dyDescent="0.3">
      <c r="A43" s="126"/>
      <c r="B43" s="1" t="str">
        <f>IF($A43="","",VLOOKUP($A43,'BE list'!A:C,3))</f>
        <v/>
      </c>
      <c r="C43" s="8"/>
      <c r="D43" s="1" t="str">
        <f>IF($C43="","",VLOOKUP($C43,'WP list'!A:B,2))</f>
        <v/>
      </c>
      <c r="E43" s="10"/>
      <c r="F43" s="20"/>
      <c r="G43" s="127"/>
      <c r="H43" s="140"/>
      <c r="I43" s="143"/>
      <c r="J43" s="145"/>
      <c r="K43" s="128">
        <f t="shared" si="0"/>
        <v>0</v>
      </c>
      <c r="L43" s="129"/>
    </row>
    <row r="44" spans="1:12" x14ac:dyDescent="0.3">
      <c r="A44" s="126"/>
      <c r="B44" s="1" t="str">
        <f>IF($A44="","",VLOOKUP($A44,'BE list'!A:C,3))</f>
        <v/>
      </c>
      <c r="C44" s="8"/>
      <c r="D44" s="1" t="str">
        <f>IF($C44="","",VLOOKUP($C44,'WP list'!A:B,2))</f>
        <v/>
      </c>
      <c r="E44" s="10"/>
      <c r="F44" s="20"/>
      <c r="G44" s="127"/>
      <c r="H44" s="140"/>
      <c r="I44" s="143"/>
      <c r="J44" s="145"/>
      <c r="K44" s="128">
        <f t="shared" si="0"/>
        <v>0</v>
      </c>
      <c r="L44" s="129"/>
    </row>
    <row r="45" spans="1:12" x14ac:dyDescent="0.3">
      <c r="A45" s="126"/>
      <c r="B45" s="1" t="str">
        <f>IF($A45="","",VLOOKUP($A45,'BE list'!A:C,3))</f>
        <v/>
      </c>
      <c r="C45" s="8"/>
      <c r="D45" s="1" t="str">
        <f>IF($C45="","",VLOOKUP($C45,'WP list'!A:B,2))</f>
        <v/>
      </c>
      <c r="E45" s="10"/>
      <c r="F45" s="20"/>
      <c r="G45" s="127"/>
      <c r="H45" s="140"/>
      <c r="I45" s="143"/>
      <c r="J45" s="145"/>
      <c r="K45" s="128">
        <f t="shared" si="0"/>
        <v>0</v>
      </c>
      <c r="L45" s="129"/>
    </row>
    <row r="46" spans="1:12" x14ac:dyDescent="0.3">
      <c r="A46" s="126"/>
      <c r="B46" s="1" t="str">
        <f>IF($A46="","",VLOOKUP($A46,'BE list'!A:C,3))</f>
        <v/>
      </c>
      <c r="C46" s="8"/>
      <c r="D46" s="1" t="str">
        <f>IF($C46="","",VLOOKUP($C46,'WP list'!A:B,2))</f>
        <v/>
      </c>
      <c r="E46" s="10"/>
      <c r="F46" s="20"/>
      <c r="G46" s="127"/>
      <c r="H46" s="140"/>
      <c r="I46" s="143"/>
      <c r="J46" s="145"/>
      <c r="K46" s="128">
        <f t="shared" si="0"/>
        <v>0</v>
      </c>
      <c r="L46" s="129"/>
    </row>
    <row r="47" spans="1:12" x14ac:dyDescent="0.3">
      <c r="A47" s="126"/>
      <c r="B47" s="1" t="str">
        <f>IF($A47="","",VLOOKUP($A47,'BE list'!A:C,3))</f>
        <v/>
      </c>
      <c r="C47" s="8"/>
      <c r="D47" s="1" t="str">
        <f>IF($C47="","",VLOOKUP($C47,'WP list'!A:B,2))</f>
        <v/>
      </c>
      <c r="E47" s="10"/>
      <c r="F47" s="20"/>
      <c r="G47" s="127"/>
      <c r="H47" s="140"/>
      <c r="I47" s="143"/>
      <c r="J47" s="145"/>
      <c r="K47" s="128">
        <f t="shared" si="0"/>
        <v>0</v>
      </c>
      <c r="L47" s="129"/>
    </row>
    <row r="48" spans="1:12" x14ac:dyDescent="0.3">
      <c r="A48" s="126"/>
      <c r="B48" s="1" t="str">
        <f>IF($A48="","",VLOOKUP($A48,'BE list'!A:C,3))</f>
        <v/>
      </c>
      <c r="C48" s="8"/>
      <c r="D48" s="1" t="str">
        <f>IF($C48="","",VLOOKUP($C48,'WP list'!A:B,2))</f>
        <v/>
      </c>
      <c r="E48" s="10"/>
      <c r="F48" s="20"/>
      <c r="G48" s="127"/>
      <c r="H48" s="140"/>
      <c r="I48" s="143"/>
      <c r="J48" s="145"/>
      <c r="K48" s="128">
        <f t="shared" si="0"/>
        <v>0</v>
      </c>
      <c r="L48" s="129"/>
    </row>
    <row r="49" spans="1:12" x14ac:dyDescent="0.3">
      <c r="A49" s="126"/>
      <c r="B49" s="1" t="str">
        <f>IF($A49="","",VLOOKUP($A49,'BE list'!A:C,3))</f>
        <v/>
      </c>
      <c r="C49" s="8"/>
      <c r="D49" s="1" t="str">
        <f>IF($C49="","",VLOOKUP($C49,'WP list'!A:B,2))</f>
        <v/>
      </c>
      <c r="E49" s="10"/>
      <c r="F49" s="20"/>
      <c r="G49" s="127"/>
      <c r="H49" s="140"/>
      <c r="I49" s="143"/>
      <c r="J49" s="145"/>
      <c r="K49" s="128">
        <f t="shared" si="0"/>
        <v>0</v>
      </c>
      <c r="L49" s="129"/>
    </row>
    <row r="50" spans="1:12" x14ac:dyDescent="0.3">
      <c r="A50" s="126"/>
      <c r="B50" s="1" t="str">
        <f>IF($A50="","",VLOOKUP($A50,'BE list'!A:C,3))</f>
        <v/>
      </c>
      <c r="C50" s="8"/>
      <c r="D50" s="1" t="str">
        <f>IF($C50="","",VLOOKUP($C50,'WP list'!A:B,2))</f>
        <v/>
      </c>
      <c r="E50" s="10"/>
      <c r="F50" s="20"/>
      <c r="G50" s="127"/>
      <c r="H50" s="140"/>
      <c r="I50" s="143"/>
      <c r="J50" s="145"/>
      <c r="K50" s="128">
        <f t="shared" si="0"/>
        <v>0</v>
      </c>
      <c r="L50" s="129"/>
    </row>
    <row r="51" spans="1:12" x14ac:dyDescent="0.3">
      <c r="A51" s="126"/>
      <c r="B51" s="1" t="str">
        <f>IF($A51="","",VLOOKUP($A51,'BE list'!A:C,3))</f>
        <v/>
      </c>
      <c r="C51" s="8"/>
      <c r="D51" s="1" t="str">
        <f>IF($C51="","",VLOOKUP($C51,'WP list'!A:B,2))</f>
        <v/>
      </c>
      <c r="E51" s="10"/>
      <c r="F51" s="20"/>
      <c r="G51" s="127"/>
      <c r="H51" s="140"/>
      <c r="I51" s="143"/>
      <c r="J51" s="145"/>
      <c r="K51" s="128">
        <f t="shared" si="0"/>
        <v>0</v>
      </c>
      <c r="L51" s="129"/>
    </row>
    <row r="52" spans="1:12" x14ac:dyDescent="0.3">
      <c r="A52" s="126"/>
      <c r="B52" s="1" t="str">
        <f>IF($A52="","",VLOOKUP($A52,'BE list'!A:C,3))</f>
        <v/>
      </c>
      <c r="C52" s="8"/>
      <c r="D52" s="1" t="str">
        <f>IF($C52="","",VLOOKUP($C52,'WP list'!A:B,2))</f>
        <v/>
      </c>
      <c r="E52" s="10"/>
      <c r="F52" s="20"/>
      <c r="G52" s="127"/>
      <c r="H52" s="140"/>
      <c r="I52" s="143"/>
      <c r="J52" s="145"/>
      <c r="K52" s="128">
        <f t="shared" si="0"/>
        <v>0</v>
      </c>
      <c r="L52" s="129"/>
    </row>
    <row r="53" spans="1:12" x14ac:dyDescent="0.3">
      <c r="A53" s="126"/>
      <c r="B53" s="1" t="str">
        <f>IF($A53="","",VLOOKUP($A53,'BE list'!A:C,3))</f>
        <v/>
      </c>
      <c r="C53" s="8"/>
      <c r="D53" s="1" t="str">
        <f>IF($C53="","",VLOOKUP($C53,'WP list'!A:B,2))</f>
        <v/>
      </c>
      <c r="E53" s="10"/>
      <c r="F53" s="20"/>
      <c r="G53" s="127"/>
      <c r="H53" s="140"/>
      <c r="I53" s="143"/>
      <c r="J53" s="145"/>
      <c r="K53" s="128">
        <f t="shared" si="0"/>
        <v>0</v>
      </c>
      <c r="L53" s="129"/>
    </row>
    <row r="54" spans="1:12" x14ac:dyDescent="0.3">
      <c r="A54" s="126"/>
      <c r="B54" s="1" t="str">
        <f>IF($A54="","",VLOOKUP($A54,'BE list'!A:C,3))</f>
        <v/>
      </c>
      <c r="C54" s="8"/>
      <c r="D54" s="1" t="str">
        <f>IF($C54="","",VLOOKUP($C54,'WP list'!A:B,2))</f>
        <v/>
      </c>
      <c r="E54" s="10"/>
      <c r="F54" s="20"/>
      <c r="G54" s="127"/>
      <c r="H54" s="140"/>
      <c r="I54" s="143"/>
      <c r="J54" s="145"/>
      <c r="K54" s="128">
        <f t="shared" si="0"/>
        <v>0</v>
      </c>
      <c r="L54" s="129"/>
    </row>
    <row r="55" spans="1:12" x14ac:dyDescent="0.3">
      <c r="A55" s="126"/>
      <c r="B55" s="1" t="str">
        <f>IF($A55="","",VLOOKUP($A55,'BE list'!A:C,3))</f>
        <v/>
      </c>
      <c r="C55" s="8"/>
      <c r="D55" s="1" t="str">
        <f>IF($C55="","",VLOOKUP($C55,'WP list'!A:B,2))</f>
        <v/>
      </c>
      <c r="E55" s="10"/>
      <c r="F55" s="20"/>
      <c r="G55" s="127"/>
      <c r="H55" s="140"/>
      <c r="I55" s="143"/>
      <c r="J55" s="145"/>
      <c r="K55" s="128">
        <f t="shared" si="0"/>
        <v>0</v>
      </c>
      <c r="L55" s="129"/>
    </row>
    <row r="56" spans="1:12" x14ac:dyDescent="0.3">
      <c r="A56" s="126"/>
      <c r="B56" s="1" t="str">
        <f>IF($A56="","",VLOOKUP($A56,'BE list'!A:C,3))</f>
        <v/>
      </c>
      <c r="C56" s="8"/>
      <c r="D56" s="1" t="str">
        <f>IF($C56="","",VLOOKUP($C56,'WP list'!A:B,2))</f>
        <v/>
      </c>
      <c r="E56" s="10"/>
      <c r="F56" s="20"/>
      <c r="G56" s="127"/>
      <c r="H56" s="140"/>
      <c r="I56" s="143"/>
      <c r="J56" s="145"/>
      <c r="K56" s="128">
        <f t="shared" si="0"/>
        <v>0</v>
      </c>
      <c r="L56" s="129"/>
    </row>
    <row r="57" spans="1:12" x14ac:dyDescent="0.3">
      <c r="A57" s="126"/>
      <c r="B57" s="1" t="str">
        <f>IF($A57="","",VLOOKUP($A57,'BE list'!A:C,3))</f>
        <v/>
      </c>
      <c r="C57" s="8"/>
      <c r="D57" s="1" t="str">
        <f>IF($C57="","",VLOOKUP($C57,'WP list'!A:B,2))</f>
        <v/>
      </c>
      <c r="E57" s="10"/>
      <c r="F57" s="20"/>
      <c r="G57" s="127"/>
      <c r="H57" s="140"/>
      <c r="I57" s="143"/>
      <c r="J57" s="145"/>
      <c r="K57" s="128">
        <f t="shared" si="0"/>
        <v>0</v>
      </c>
      <c r="L57" s="129"/>
    </row>
    <row r="58" spans="1:12" x14ac:dyDescent="0.3">
      <c r="A58" s="126"/>
      <c r="B58" s="1" t="str">
        <f>IF($A58="","",VLOOKUP($A58,'BE list'!A:C,3))</f>
        <v/>
      </c>
      <c r="C58" s="8"/>
      <c r="D58" s="1" t="str">
        <f>IF($C58="","",VLOOKUP($C58,'WP list'!A:B,2))</f>
        <v/>
      </c>
      <c r="E58" s="10"/>
      <c r="F58" s="20"/>
      <c r="G58" s="127"/>
      <c r="H58" s="140"/>
      <c r="I58" s="143"/>
      <c r="J58" s="145"/>
      <c r="K58" s="128">
        <f t="shared" si="0"/>
        <v>0</v>
      </c>
      <c r="L58" s="129"/>
    </row>
    <row r="59" spans="1:12" x14ac:dyDescent="0.3">
      <c r="A59" s="126"/>
      <c r="B59" s="1" t="str">
        <f>IF($A59="","",VLOOKUP($A59,'BE list'!A:C,3))</f>
        <v/>
      </c>
      <c r="C59" s="8"/>
      <c r="D59" s="1" t="str">
        <f>IF($C59="","",VLOOKUP($C59,'WP list'!A:B,2))</f>
        <v/>
      </c>
      <c r="E59" s="10"/>
      <c r="F59" s="20"/>
      <c r="G59" s="127"/>
      <c r="H59" s="140"/>
      <c r="I59" s="143"/>
      <c r="J59" s="145"/>
      <c r="K59" s="128">
        <f t="shared" si="0"/>
        <v>0</v>
      </c>
      <c r="L59" s="129"/>
    </row>
    <row r="60" spans="1:12" x14ac:dyDescent="0.3">
      <c r="A60" s="126"/>
      <c r="B60" s="1" t="str">
        <f>IF($A60="","",VLOOKUP($A60,'BE list'!A:C,3))</f>
        <v/>
      </c>
      <c r="C60" s="8"/>
      <c r="D60" s="1" t="str">
        <f>IF($C60="","",VLOOKUP($C60,'WP list'!A:B,2))</f>
        <v/>
      </c>
      <c r="E60" s="10"/>
      <c r="F60" s="20"/>
      <c r="G60" s="127"/>
      <c r="H60" s="140"/>
      <c r="I60" s="143"/>
      <c r="J60" s="145"/>
      <c r="K60" s="128">
        <f t="shared" si="0"/>
        <v>0</v>
      </c>
      <c r="L60" s="129"/>
    </row>
    <row r="61" spans="1:12" x14ac:dyDescent="0.3">
      <c r="A61" s="126"/>
      <c r="B61" s="1" t="str">
        <f>IF($A61="","",VLOOKUP($A61,'BE list'!A:C,3))</f>
        <v/>
      </c>
      <c r="C61" s="8"/>
      <c r="D61" s="1" t="str">
        <f>IF($C61="","",VLOOKUP($C61,'WP list'!A:B,2))</f>
        <v/>
      </c>
      <c r="E61" s="10"/>
      <c r="F61" s="20"/>
      <c r="G61" s="127"/>
      <c r="H61" s="140"/>
      <c r="I61" s="143"/>
      <c r="J61" s="145"/>
      <c r="K61" s="128">
        <f t="shared" si="0"/>
        <v>0</v>
      </c>
      <c r="L61" s="129"/>
    </row>
    <row r="62" spans="1:12" x14ac:dyDescent="0.3">
      <c r="A62" s="126"/>
      <c r="B62" s="1" t="str">
        <f>IF($A62="","",VLOOKUP($A62,'BE list'!A:C,3))</f>
        <v/>
      </c>
      <c r="C62" s="8"/>
      <c r="D62" s="1" t="str">
        <f>IF($C62="","",VLOOKUP($C62,'WP list'!A:B,2))</f>
        <v/>
      </c>
      <c r="E62" s="10"/>
      <c r="F62" s="20"/>
      <c r="G62" s="127"/>
      <c r="H62" s="140"/>
      <c r="I62" s="143"/>
      <c r="J62" s="145"/>
      <c r="K62" s="128">
        <f t="shared" si="0"/>
        <v>0</v>
      </c>
      <c r="L62" s="129"/>
    </row>
    <row r="63" spans="1:12" x14ac:dyDescent="0.3">
      <c r="A63" s="126"/>
      <c r="B63" s="1" t="str">
        <f>IF($A63="","",VLOOKUP($A63,'BE list'!A:C,3))</f>
        <v/>
      </c>
      <c r="C63" s="8"/>
      <c r="D63" s="1" t="str">
        <f>IF($C63="","",VLOOKUP($C63,'WP list'!A:B,2))</f>
        <v/>
      </c>
      <c r="E63" s="10"/>
      <c r="F63" s="20"/>
      <c r="G63" s="127"/>
      <c r="H63" s="140"/>
      <c r="I63" s="143"/>
      <c r="J63" s="145"/>
      <c r="K63" s="128">
        <f t="shared" si="0"/>
        <v>0</v>
      </c>
      <c r="L63" s="129"/>
    </row>
    <row r="64" spans="1:12" x14ac:dyDescent="0.3">
      <c r="A64" s="126"/>
      <c r="B64" s="1" t="str">
        <f>IF($A64="","",VLOOKUP($A64,'BE list'!A:C,3))</f>
        <v/>
      </c>
      <c r="C64" s="8"/>
      <c r="D64" s="1" t="str">
        <f>IF($C64="","",VLOOKUP($C64,'WP list'!A:B,2))</f>
        <v/>
      </c>
      <c r="E64" s="10"/>
      <c r="F64" s="20"/>
      <c r="G64" s="127"/>
      <c r="H64" s="140"/>
      <c r="I64" s="143"/>
      <c r="J64" s="145"/>
      <c r="K64" s="128">
        <f t="shared" si="0"/>
        <v>0</v>
      </c>
      <c r="L64" s="129"/>
    </row>
    <row r="65" spans="1:12" x14ac:dyDescent="0.3">
      <c r="A65" s="126"/>
      <c r="B65" s="1" t="str">
        <f>IF($A65="","",VLOOKUP($A65,'BE list'!A:C,3))</f>
        <v/>
      </c>
      <c r="C65" s="8"/>
      <c r="D65" s="1" t="str">
        <f>IF($C65="","",VLOOKUP($C65,'WP list'!A:B,2))</f>
        <v/>
      </c>
      <c r="E65" s="10"/>
      <c r="F65" s="20"/>
      <c r="G65" s="127"/>
      <c r="H65" s="140"/>
      <c r="I65" s="143"/>
      <c r="J65" s="145"/>
      <c r="K65" s="128">
        <f t="shared" si="0"/>
        <v>0</v>
      </c>
      <c r="L65" s="129"/>
    </row>
    <row r="66" spans="1:12" x14ac:dyDescent="0.3">
      <c r="A66" s="126"/>
      <c r="B66" s="1" t="str">
        <f>IF($A66="","",VLOOKUP($A66,'BE list'!A:C,3))</f>
        <v/>
      </c>
      <c r="C66" s="8"/>
      <c r="D66" s="1" t="str">
        <f>IF($C66="","",VLOOKUP($C66,'WP list'!A:B,2))</f>
        <v/>
      </c>
      <c r="E66" s="10"/>
      <c r="F66" s="20"/>
      <c r="G66" s="127"/>
      <c r="H66" s="140"/>
      <c r="I66" s="143"/>
      <c r="J66" s="145"/>
      <c r="K66" s="128">
        <f t="shared" si="0"/>
        <v>0</v>
      </c>
      <c r="L66" s="129"/>
    </row>
    <row r="67" spans="1:12" x14ac:dyDescent="0.3">
      <c r="A67" s="126"/>
      <c r="B67" s="1" t="str">
        <f>IF($A67="","",VLOOKUP($A67,'BE list'!A:C,3))</f>
        <v/>
      </c>
      <c r="C67" s="8"/>
      <c r="D67" s="1" t="str">
        <f>IF($C67="","",VLOOKUP($C67,'WP list'!A:B,2))</f>
        <v/>
      </c>
      <c r="E67" s="10"/>
      <c r="F67" s="20"/>
      <c r="G67" s="127"/>
      <c r="H67" s="140"/>
      <c r="I67" s="143"/>
      <c r="J67" s="145"/>
      <c r="K67" s="128">
        <f t="shared" si="0"/>
        <v>0</v>
      </c>
      <c r="L67" s="129"/>
    </row>
    <row r="68" spans="1:12" x14ac:dyDescent="0.3">
      <c r="A68" s="126"/>
      <c r="B68" s="1" t="str">
        <f>IF($A68="","",VLOOKUP($A68,'BE list'!A:C,3))</f>
        <v/>
      </c>
      <c r="C68" s="8"/>
      <c r="D68" s="1" t="str">
        <f>IF($C68="","",VLOOKUP($C68,'WP list'!A:B,2))</f>
        <v/>
      </c>
      <c r="E68" s="10"/>
      <c r="F68" s="20"/>
      <c r="G68" s="127"/>
      <c r="H68" s="140"/>
      <c r="I68" s="143"/>
      <c r="J68" s="145"/>
      <c r="K68" s="128">
        <f t="shared" si="0"/>
        <v>0</v>
      </c>
      <c r="L68" s="129"/>
    </row>
    <row r="69" spans="1:12" x14ac:dyDescent="0.3">
      <c r="A69" s="126"/>
      <c r="B69" s="1" t="str">
        <f>IF($A69="","",VLOOKUP($A69,'BE list'!A:C,3))</f>
        <v/>
      </c>
      <c r="C69" s="8"/>
      <c r="D69" s="1" t="str">
        <f>IF($C69="","",VLOOKUP($C69,'WP list'!A:B,2))</f>
        <v/>
      </c>
      <c r="E69" s="10"/>
      <c r="F69" s="20"/>
      <c r="G69" s="127"/>
      <c r="H69" s="140"/>
      <c r="I69" s="143"/>
      <c r="J69" s="145"/>
      <c r="K69" s="128">
        <f t="shared" ref="K69:K102" si="1">+H69*I69*J69</f>
        <v>0</v>
      </c>
      <c r="L69" s="129"/>
    </row>
    <row r="70" spans="1:12" x14ac:dyDescent="0.3">
      <c r="A70" s="126"/>
      <c r="B70" s="1" t="str">
        <f>IF($A70="","",VLOOKUP($A70,'BE list'!A:C,3))</f>
        <v/>
      </c>
      <c r="C70" s="8"/>
      <c r="D70" s="1" t="str">
        <f>IF($C70="","",VLOOKUP($C70,'WP list'!A:B,2))</f>
        <v/>
      </c>
      <c r="E70" s="10"/>
      <c r="F70" s="20"/>
      <c r="G70" s="127"/>
      <c r="H70" s="140"/>
      <c r="I70" s="143"/>
      <c r="J70" s="145"/>
      <c r="K70" s="128">
        <f t="shared" si="1"/>
        <v>0</v>
      </c>
      <c r="L70" s="129"/>
    </row>
    <row r="71" spans="1:12" x14ac:dyDescent="0.3">
      <c r="A71" s="126"/>
      <c r="B71" s="1" t="str">
        <f>IF($A71="","",VLOOKUP($A71,'BE list'!A:C,3))</f>
        <v/>
      </c>
      <c r="C71" s="8"/>
      <c r="D71" s="1" t="str">
        <f>IF($C71="","",VLOOKUP($C71,'WP list'!A:B,2))</f>
        <v/>
      </c>
      <c r="E71" s="10"/>
      <c r="F71" s="20"/>
      <c r="G71" s="127"/>
      <c r="H71" s="140"/>
      <c r="I71" s="143"/>
      <c r="J71" s="145"/>
      <c r="K71" s="128">
        <f t="shared" si="1"/>
        <v>0</v>
      </c>
      <c r="L71" s="129"/>
    </row>
    <row r="72" spans="1:12" x14ac:dyDescent="0.3">
      <c r="A72" s="126"/>
      <c r="B72" s="1" t="str">
        <f>IF($A72="","",VLOOKUP($A72,'BE list'!A:C,3))</f>
        <v/>
      </c>
      <c r="C72" s="8"/>
      <c r="D72" s="1" t="str">
        <f>IF($C72="","",VLOOKUP($C72,'WP list'!A:B,2))</f>
        <v/>
      </c>
      <c r="E72" s="10"/>
      <c r="F72" s="20"/>
      <c r="G72" s="127"/>
      <c r="H72" s="140"/>
      <c r="I72" s="143"/>
      <c r="J72" s="145"/>
      <c r="K72" s="128">
        <f t="shared" si="1"/>
        <v>0</v>
      </c>
      <c r="L72" s="129"/>
    </row>
    <row r="73" spans="1:12" x14ac:dyDescent="0.3">
      <c r="A73" s="126"/>
      <c r="B73" s="1" t="str">
        <f>IF($A73="","",VLOOKUP($A73,'BE list'!A:C,3))</f>
        <v/>
      </c>
      <c r="C73" s="8"/>
      <c r="D73" s="1" t="str">
        <f>IF($C73="","",VLOOKUP($C73,'WP list'!A:B,2))</f>
        <v/>
      </c>
      <c r="E73" s="10"/>
      <c r="F73" s="20"/>
      <c r="G73" s="127"/>
      <c r="H73" s="140"/>
      <c r="I73" s="143"/>
      <c r="J73" s="145"/>
      <c r="K73" s="128">
        <f t="shared" si="1"/>
        <v>0</v>
      </c>
      <c r="L73" s="129"/>
    </row>
    <row r="74" spans="1:12" x14ac:dyDescent="0.3">
      <c r="A74" s="126"/>
      <c r="B74" s="1" t="str">
        <f>IF($A74="","",VLOOKUP($A74,'BE list'!A:C,3))</f>
        <v/>
      </c>
      <c r="C74" s="8"/>
      <c r="D74" s="1" t="str">
        <f>IF($C74="","",VLOOKUP($C74,'WP list'!A:B,2))</f>
        <v/>
      </c>
      <c r="E74" s="10"/>
      <c r="F74" s="20"/>
      <c r="G74" s="127"/>
      <c r="H74" s="140"/>
      <c r="I74" s="143"/>
      <c r="J74" s="145"/>
      <c r="K74" s="128">
        <f t="shared" si="1"/>
        <v>0</v>
      </c>
      <c r="L74" s="129"/>
    </row>
    <row r="75" spans="1:12" x14ac:dyDescent="0.3">
      <c r="A75" s="126"/>
      <c r="B75" s="1" t="str">
        <f>IF($A75="","",VLOOKUP($A75,'BE list'!A:C,3))</f>
        <v/>
      </c>
      <c r="C75" s="8"/>
      <c r="D75" s="1" t="str">
        <f>IF($C75="","",VLOOKUP($C75,'WP list'!A:B,2))</f>
        <v/>
      </c>
      <c r="E75" s="10"/>
      <c r="F75" s="20"/>
      <c r="G75" s="127"/>
      <c r="H75" s="140"/>
      <c r="I75" s="143"/>
      <c r="J75" s="145"/>
      <c r="K75" s="128">
        <f t="shared" si="1"/>
        <v>0</v>
      </c>
      <c r="L75" s="129"/>
    </row>
    <row r="76" spans="1:12" x14ac:dyDescent="0.3">
      <c r="A76" s="126"/>
      <c r="B76" s="1" t="str">
        <f>IF($A76="","",VLOOKUP($A76,'BE list'!A:C,3))</f>
        <v/>
      </c>
      <c r="C76" s="8"/>
      <c r="D76" s="1" t="str">
        <f>IF($C76="","",VLOOKUP($C76,'WP list'!A:B,2))</f>
        <v/>
      </c>
      <c r="E76" s="10"/>
      <c r="F76" s="20"/>
      <c r="G76" s="127"/>
      <c r="H76" s="140"/>
      <c r="I76" s="143"/>
      <c r="J76" s="145"/>
      <c r="K76" s="128">
        <f t="shared" si="1"/>
        <v>0</v>
      </c>
      <c r="L76" s="129"/>
    </row>
    <row r="77" spans="1:12" x14ac:dyDescent="0.3">
      <c r="A77" s="126"/>
      <c r="B77" s="1" t="str">
        <f>IF($A77="","",VLOOKUP($A77,'BE list'!A:C,3))</f>
        <v/>
      </c>
      <c r="C77" s="8"/>
      <c r="D77" s="1" t="str">
        <f>IF($C77="","",VLOOKUP($C77,'WP list'!A:B,2))</f>
        <v/>
      </c>
      <c r="E77" s="10"/>
      <c r="F77" s="20"/>
      <c r="G77" s="127"/>
      <c r="H77" s="140"/>
      <c r="I77" s="143"/>
      <c r="J77" s="145"/>
      <c r="K77" s="128">
        <f t="shared" si="1"/>
        <v>0</v>
      </c>
      <c r="L77" s="129"/>
    </row>
    <row r="78" spans="1:12" x14ac:dyDescent="0.3">
      <c r="A78" s="126"/>
      <c r="B78" s="1" t="str">
        <f>IF($A78="","",VLOOKUP($A78,'BE list'!A:C,3))</f>
        <v/>
      </c>
      <c r="C78" s="8"/>
      <c r="D78" s="1" t="str">
        <f>IF($C78="","",VLOOKUP($C78,'WP list'!A:B,2))</f>
        <v/>
      </c>
      <c r="E78" s="10"/>
      <c r="F78" s="20"/>
      <c r="G78" s="127"/>
      <c r="H78" s="140"/>
      <c r="I78" s="143"/>
      <c r="J78" s="145"/>
      <c r="K78" s="128">
        <f t="shared" si="1"/>
        <v>0</v>
      </c>
      <c r="L78" s="129"/>
    </row>
    <row r="79" spans="1:12" x14ac:dyDescent="0.3">
      <c r="A79" s="126"/>
      <c r="B79" s="1" t="str">
        <f>IF($A79="","",VLOOKUP($A79,'BE list'!A:C,3))</f>
        <v/>
      </c>
      <c r="C79" s="8"/>
      <c r="D79" s="1" t="str">
        <f>IF($C79="","",VLOOKUP($C79,'WP list'!A:B,2))</f>
        <v/>
      </c>
      <c r="E79" s="10"/>
      <c r="F79" s="20"/>
      <c r="G79" s="127"/>
      <c r="H79" s="140"/>
      <c r="I79" s="143"/>
      <c r="J79" s="145"/>
      <c r="K79" s="128">
        <f t="shared" si="1"/>
        <v>0</v>
      </c>
      <c r="L79" s="129"/>
    </row>
    <row r="80" spans="1:12" x14ac:dyDescent="0.3">
      <c r="A80" s="126"/>
      <c r="B80" s="1" t="str">
        <f>IF($A80="","",VLOOKUP($A80,'BE list'!A:C,3))</f>
        <v/>
      </c>
      <c r="C80" s="8"/>
      <c r="D80" s="1" t="str">
        <f>IF($C80="","",VLOOKUP($C80,'WP list'!A:B,2))</f>
        <v/>
      </c>
      <c r="E80" s="10"/>
      <c r="F80" s="20"/>
      <c r="G80" s="127"/>
      <c r="H80" s="140"/>
      <c r="I80" s="143"/>
      <c r="J80" s="145"/>
      <c r="K80" s="128">
        <f t="shared" si="1"/>
        <v>0</v>
      </c>
      <c r="L80" s="129"/>
    </row>
    <row r="81" spans="1:12" x14ac:dyDescent="0.3">
      <c r="A81" s="126"/>
      <c r="B81" s="1" t="str">
        <f>IF($A81="","",VLOOKUP($A81,'BE list'!A:C,3))</f>
        <v/>
      </c>
      <c r="C81" s="8"/>
      <c r="D81" s="1" t="str">
        <f>IF($C81="","",VLOOKUP($C81,'WP list'!A:B,2))</f>
        <v/>
      </c>
      <c r="E81" s="10"/>
      <c r="F81" s="20"/>
      <c r="G81" s="127"/>
      <c r="H81" s="140"/>
      <c r="I81" s="143"/>
      <c r="J81" s="145"/>
      <c r="K81" s="128">
        <f t="shared" si="1"/>
        <v>0</v>
      </c>
      <c r="L81" s="129"/>
    </row>
    <row r="82" spans="1:12" x14ac:dyDescent="0.3">
      <c r="A82" s="126"/>
      <c r="B82" s="1" t="str">
        <f>IF($A82="","",VLOOKUP($A82,'BE list'!A:C,3))</f>
        <v/>
      </c>
      <c r="C82" s="8"/>
      <c r="D82" s="1" t="str">
        <f>IF($C82="","",VLOOKUP($C82,'WP list'!A:B,2))</f>
        <v/>
      </c>
      <c r="E82" s="10"/>
      <c r="F82" s="20"/>
      <c r="G82" s="127"/>
      <c r="H82" s="140"/>
      <c r="I82" s="143"/>
      <c r="J82" s="145"/>
      <c r="K82" s="128">
        <f t="shared" si="1"/>
        <v>0</v>
      </c>
      <c r="L82" s="129"/>
    </row>
    <row r="83" spans="1:12" x14ac:dyDescent="0.3">
      <c r="A83" s="126"/>
      <c r="B83" s="1" t="str">
        <f>IF($A83="","",VLOOKUP($A83,'BE list'!A:C,3))</f>
        <v/>
      </c>
      <c r="C83" s="8"/>
      <c r="D83" s="1" t="str">
        <f>IF($C83="","",VLOOKUP($C83,'WP list'!A:B,2))</f>
        <v/>
      </c>
      <c r="E83" s="10"/>
      <c r="F83" s="20"/>
      <c r="G83" s="127"/>
      <c r="H83" s="140"/>
      <c r="I83" s="143"/>
      <c r="J83" s="145"/>
      <c r="K83" s="128">
        <f t="shared" si="1"/>
        <v>0</v>
      </c>
      <c r="L83" s="129"/>
    </row>
    <row r="84" spans="1:12" x14ac:dyDescent="0.3">
      <c r="A84" s="126"/>
      <c r="B84" s="1" t="str">
        <f>IF($A84="","",VLOOKUP($A84,'BE list'!A:C,3))</f>
        <v/>
      </c>
      <c r="C84" s="8"/>
      <c r="D84" s="1" t="str">
        <f>IF($C84="","",VLOOKUP($C84,'WP list'!A:B,2))</f>
        <v/>
      </c>
      <c r="E84" s="10"/>
      <c r="F84" s="20"/>
      <c r="G84" s="127"/>
      <c r="H84" s="140"/>
      <c r="I84" s="143"/>
      <c r="J84" s="145"/>
      <c r="K84" s="128">
        <f t="shared" si="1"/>
        <v>0</v>
      </c>
      <c r="L84" s="129"/>
    </row>
    <row r="85" spans="1:12" x14ac:dyDescent="0.3">
      <c r="A85" s="126"/>
      <c r="B85" s="1" t="str">
        <f>IF($A85="","",VLOOKUP($A85,'BE list'!A:C,3))</f>
        <v/>
      </c>
      <c r="C85" s="8"/>
      <c r="D85" s="1" t="str">
        <f>IF($C85="","",VLOOKUP($C85,'WP list'!A:B,2))</f>
        <v/>
      </c>
      <c r="E85" s="10"/>
      <c r="F85" s="20"/>
      <c r="G85" s="127"/>
      <c r="H85" s="140"/>
      <c r="I85" s="143"/>
      <c r="J85" s="145"/>
      <c r="K85" s="128">
        <f t="shared" si="1"/>
        <v>0</v>
      </c>
      <c r="L85" s="129"/>
    </row>
    <row r="86" spans="1:12" x14ac:dyDescent="0.3">
      <c r="A86" s="126"/>
      <c r="B86" s="1" t="str">
        <f>IF($A86="","",VLOOKUP($A86,'BE list'!A:C,3))</f>
        <v/>
      </c>
      <c r="C86" s="8"/>
      <c r="D86" s="1" t="str">
        <f>IF($C86="","",VLOOKUP($C86,'WP list'!A:B,2))</f>
        <v/>
      </c>
      <c r="E86" s="10"/>
      <c r="F86" s="20"/>
      <c r="G86" s="127"/>
      <c r="H86" s="140"/>
      <c r="I86" s="143"/>
      <c r="J86" s="145"/>
      <c r="K86" s="128">
        <f t="shared" si="1"/>
        <v>0</v>
      </c>
      <c r="L86" s="129"/>
    </row>
    <row r="87" spans="1:12" x14ac:dyDescent="0.3">
      <c r="A87" s="126"/>
      <c r="B87" s="1" t="str">
        <f>IF($A87="","",VLOOKUP($A87,'BE list'!A:C,3))</f>
        <v/>
      </c>
      <c r="C87" s="8"/>
      <c r="D87" s="1" t="str">
        <f>IF($C87="","",VLOOKUP($C87,'WP list'!A:B,2))</f>
        <v/>
      </c>
      <c r="E87" s="10"/>
      <c r="F87" s="20"/>
      <c r="G87" s="127"/>
      <c r="H87" s="140"/>
      <c r="I87" s="143"/>
      <c r="J87" s="145"/>
      <c r="K87" s="128">
        <f t="shared" si="1"/>
        <v>0</v>
      </c>
      <c r="L87" s="129"/>
    </row>
    <row r="88" spans="1:12" x14ac:dyDescent="0.3">
      <c r="A88" s="126"/>
      <c r="B88" s="1" t="str">
        <f>IF($A88="","",VLOOKUP($A88,'BE list'!A:C,3))</f>
        <v/>
      </c>
      <c r="C88" s="8"/>
      <c r="D88" s="1" t="str">
        <f>IF($C88="","",VLOOKUP($C88,'WP list'!A:B,2))</f>
        <v/>
      </c>
      <c r="E88" s="10"/>
      <c r="F88" s="20"/>
      <c r="G88" s="127"/>
      <c r="H88" s="140"/>
      <c r="I88" s="143"/>
      <c r="J88" s="145"/>
      <c r="K88" s="128">
        <f t="shared" si="1"/>
        <v>0</v>
      </c>
      <c r="L88" s="129"/>
    </row>
    <row r="89" spans="1:12" x14ac:dyDescent="0.3">
      <c r="A89" s="126"/>
      <c r="B89" s="1" t="str">
        <f>IF($A89="","",VLOOKUP($A89,'BE list'!A:C,3))</f>
        <v/>
      </c>
      <c r="C89" s="8"/>
      <c r="D89" s="1" t="str">
        <f>IF($C89="","",VLOOKUP($C89,'WP list'!A:B,2))</f>
        <v/>
      </c>
      <c r="E89" s="10"/>
      <c r="F89" s="20"/>
      <c r="G89" s="127"/>
      <c r="H89" s="140"/>
      <c r="I89" s="143"/>
      <c r="J89" s="145"/>
      <c r="K89" s="128">
        <f t="shared" si="1"/>
        <v>0</v>
      </c>
      <c r="L89" s="129"/>
    </row>
    <row r="90" spans="1:12" x14ac:dyDescent="0.3">
      <c r="A90" s="126"/>
      <c r="B90" s="1" t="str">
        <f>IF($A90="","",VLOOKUP($A90,'BE list'!A:C,3))</f>
        <v/>
      </c>
      <c r="C90" s="8"/>
      <c r="D90" s="1" t="str">
        <f>IF($C90="","",VLOOKUP($C90,'WP list'!A:B,2))</f>
        <v/>
      </c>
      <c r="E90" s="10"/>
      <c r="F90" s="20"/>
      <c r="G90" s="127"/>
      <c r="H90" s="140"/>
      <c r="I90" s="143"/>
      <c r="J90" s="145"/>
      <c r="K90" s="128">
        <f t="shared" si="1"/>
        <v>0</v>
      </c>
      <c r="L90" s="129"/>
    </row>
    <row r="91" spans="1:12" x14ac:dyDescent="0.3">
      <c r="A91" s="126"/>
      <c r="B91" s="1" t="str">
        <f>IF($A91="","",VLOOKUP($A91,'BE list'!A:C,3))</f>
        <v/>
      </c>
      <c r="C91" s="8"/>
      <c r="D91" s="1" t="str">
        <f>IF($C91="","",VLOOKUP($C91,'WP list'!A:B,2))</f>
        <v/>
      </c>
      <c r="E91" s="10"/>
      <c r="F91" s="20"/>
      <c r="G91" s="127"/>
      <c r="H91" s="140"/>
      <c r="I91" s="143"/>
      <c r="J91" s="145"/>
      <c r="K91" s="128">
        <f t="shared" si="1"/>
        <v>0</v>
      </c>
      <c r="L91" s="129"/>
    </row>
    <row r="92" spans="1:12" x14ac:dyDescent="0.3">
      <c r="A92" s="126"/>
      <c r="B92" s="1" t="str">
        <f>IF($A92="","",VLOOKUP($A92,'BE list'!A:C,3))</f>
        <v/>
      </c>
      <c r="C92" s="8"/>
      <c r="D92" s="1" t="str">
        <f>IF($C92="","",VLOOKUP($C92,'WP list'!A:B,2))</f>
        <v/>
      </c>
      <c r="E92" s="10"/>
      <c r="F92" s="20"/>
      <c r="G92" s="127"/>
      <c r="H92" s="140"/>
      <c r="I92" s="143"/>
      <c r="J92" s="145"/>
      <c r="K92" s="128">
        <f t="shared" si="1"/>
        <v>0</v>
      </c>
      <c r="L92" s="129"/>
    </row>
    <row r="93" spans="1:12" x14ac:dyDescent="0.3">
      <c r="A93" s="126"/>
      <c r="B93" s="1" t="str">
        <f>IF($A93="","",VLOOKUP($A93,'BE list'!A:C,3))</f>
        <v/>
      </c>
      <c r="C93" s="8"/>
      <c r="D93" s="1" t="str">
        <f>IF($C93="","",VLOOKUP($C93,'WP list'!A:B,2))</f>
        <v/>
      </c>
      <c r="E93" s="10"/>
      <c r="F93" s="20"/>
      <c r="G93" s="127"/>
      <c r="H93" s="140"/>
      <c r="I93" s="143"/>
      <c r="J93" s="145"/>
      <c r="K93" s="128">
        <f t="shared" si="1"/>
        <v>0</v>
      </c>
      <c r="L93" s="129"/>
    </row>
    <row r="94" spans="1:12" x14ac:dyDescent="0.3">
      <c r="A94" s="126"/>
      <c r="B94" s="1" t="str">
        <f>IF($A94="","",VLOOKUP($A94,'BE list'!A:C,3))</f>
        <v/>
      </c>
      <c r="C94" s="8"/>
      <c r="D94" s="1" t="str">
        <f>IF($C94="","",VLOOKUP($C94,'WP list'!A:B,2))</f>
        <v/>
      </c>
      <c r="E94" s="10"/>
      <c r="F94" s="20"/>
      <c r="G94" s="127"/>
      <c r="H94" s="140"/>
      <c r="I94" s="143"/>
      <c r="J94" s="145"/>
      <c r="K94" s="128">
        <f t="shared" si="1"/>
        <v>0</v>
      </c>
      <c r="L94" s="129"/>
    </row>
    <row r="95" spans="1:12" x14ac:dyDescent="0.3">
      <c r="A95" s="126"/>
      <c r="B95" s="1" t="str">
        <f>IF($A95="","",VLOOKUP($A95,'BE list'!A:C,3))</f>
        <v/>
      </c>
      <c r="C95" s="8"/>
      <c r="D95" s="1" t="str">
        <f>IF($C95="","",VLOOKUP($C95,'WP list'!A:B,2))</f>
        <v/>
      </c>
      <c r="E95" s="10"/>
      <c r="F95" s="20"/>
      <c r="G95" s="127"/>
      <c r="H95" s="140"/>
      <c r="I95" s="143"/>
      <c r="J95" s="145"/>
      <c r="K95" s="128">
        <f t="shared" si="1"/>
        <v>0</v>
      </c>
      <c r="L95" s="129"/>
    </row>
    <row r="96" spans="1:12" x14ac:dyDescent="0.3">
      <c r="A96" s="126"/>
      <c r="B96" s="1" t="str">
        <f>IF($A96="","",VLOOKUP($A96,'BE list'!A:C,3))</f>
        <v/>
      </c>
      <c r="C96" s="8"/>
      <c r="D96" s="1" t="str">
        <f>IF($C96="","",VLOOKUP($C96,'WP list'!A:B,2))</f>
        <v/>
      </c>
      <c r="E96" s="10"/>
      <c r="F96" s="20"/>
      <c r="G96" s="127"/>
      <c r="H96" s="140"/>
      <c r="I96" s="143"/>
      <c r="J96" s="145"/>
      <c r="K96" s="128">
        <f t="shared" si="1"/>
        <v>0</v>
      </c>
      <c r="L96" s="129"/>
    </row>
    <row r="97" spans="1:12" x14ac:dyDescent="0.3">
      <c r="A97" s="126"/>
      <c r="B97" s="1" t="str">
        <f>IF($A97="","",VLOOKUP($A97,'BE list'!A:C,3))</f>
        <v/>
      </c>
      <c r="C97" s="8"/>
      <c r="D97" s="1" t="str">
        <f>IF($C97="","",VLOOKUP($C97,'WP list'!A:B,2))</f>
        <v/>
      </c>
      <c r="E97" s="10"/>
      <c r="F97" s="20"/>
      <c r="G97" s="127"/>
      <c r="H97" s="140"/>
      <c r="I97" s="143"/>
      <c r="J97" s="145"/>
      <c r="K97" s="128">
        <f t="shared" si="1"/>
        <v>0</v>
      </c>
      <c r="L97" s="129"/>
    </row>
    <row r="98" spans="1:12" x14ac:dyDescent="0.3">
      <c r="A98" s="126"/>
      <c r="B98" s="1" t="str">
        <f>IF($A98="","",VLOOKUP($A98,'BE list'!A:C,3))</f>
        <v/>
      </c>
      <c r="C98" s="8"/>
      <c r="D98" s="1" t="str">
        <f>IF($C98="","",VLOOKUP($C98,'WP list'!A:B,2))</f>
        <v/>
      </c>
      <c r="E98" s="10"/>
      <c r="F98" s="20"/>
      <c r="G98" s="127"/>
      <c r="H98" s="140"/>
      <c r="I98" s="143"/>
      <c r="J98" s="145"/>
      <c r="K98" s="128">
        <f t="shared" si="1"/>
        <v>0</v>
      </c>
      <c r="L98" s="129"/>
    </row>
    <row r="99" spans="1:12" x14ac:dyDescent="0.3">
      <c r="A99" s="126"/>
      <c r="B99" s="1" t="str">
        <f>IF($A99="","",VLOOKUP($A99,'BE list'!A:C,3))</f>
        <v/>
      </c>
      <c r="C99" s="8"/>
      <c r="D99" s="1" t="str">
        <f>IF($C99="","",VLOOKUP($C99,'WP list'!A:B,2))</f>
        <v/>
      </c>
      <c r="E99" s="10"/>
      <c r="F99" s="20"/>
      <c r="G99" s="127"/>
      <c r="H99" s="140"/>
      <c r="I99" s="143"/>
      <c r="J99" s="145"/>
      <c r="K99" s="128">
        <f t="shared" si="1"/>
        <v>0</v>
      </c>
      <c r="L99" s="129"/>
    </row>
    <row r="100" spans="1:12" x14ac:dyDescent="0.3">
      <c r="A100" s="126"/>
      <c r="B100" s="1" t="str">
        <f>IF($A100="","",VLOOKUP($A100,'BE list'!A:C,3))</f>
        <v/>
      </c>
      <c r="C100" s="8"/>
      <c r="D100" s="1" t="str">
        <f>IF($C100="","",VLOOKUP($C100,'WP list'!A:B,2))</f>
        <v/>
      </c>
      <c r="E100" s="10"/>
      <c r="F100" s="20"/>
      <c r="G100" s="127"/>
      <c r="H100" s="140"/>
      <c r="I100" s="143"/>
      <c r="J100" s="145"/>
      <c r="K100" s="128">
        <f t="shared" si="1"/>
        <v>0</v>
      </c>
      <c r="L100" s="129"/>
    </row>
    <row r="101" spans="1:12" x14ac:dyDescent="0.3">
      <c r="A101" s="126"/>
      <c r="B101" s="1" t="str">
        <f>IF($A101="","",VLOOKUP($A101,'BE list'!A:C,3))</f>
        <v/>
      </c>
      <c r="C101" s="8"/>
      <c r="D101" s="1" t="str">
        <f>IF($C101="","",VLOOKUP($C101,'WP list'!A:B,2))</f>
        <v/>
      </c>
      <c r="E101" s="10"/>
      <c r="F101" s="20"/>
      <c r="G101" s="127"/>
      <c r="H101" s="140"/>
      <c r="I101" s="143"/>
      <c r="J101" s="145"/>
      <c r="K101" s="128">
        <f t="shared" si="1"/>
        <v>0</v>
      </c>
      <c r="L101" s="129"/>
    </row>
    <row r="102" spans="1:12" x14ac:dyDescent="0.3">
      <c r="A102" s="126"/>
      <c r="B102" s="1" t="str">
        <f>IF($A102="","",VLOOKUP($A102,'BE list'!A:C,3))</f>
        <v/>
      </c>
      <c r="C102" s="8"/>
      <c r="D102" s="1" t="str">
        <f>IF($C102="","",VLOOKUP($C102,'WP list'!A:B,2))</f>
        <v/>
      </c>
      <c r="E102" s="10"/>
      <c r="F102" s="20"/>
      <c r="G102" s="127"/>
      <c r="H102" s="140"/>
      <c r="I102" s="143"/>
      <c r="J102" s="145"/>
      <c r="K102" s="128">
        <f t="shared" si="1"/>
        <v>0</v>
      </c>
      <c r="L102" s="129"/>
    </row>
    <row r="103" spans="1:12" x14ac:dyDescent="0.3">
      <c r="A103" s="126"/>
      <c r="B103" s="1" t="str">
        <f>IF($A103="","",VLOOKUP($A103,'BE list'!A:C,3))</f>
        <v/>
      </c>
      <c r="C103" s="8"/>
      <c r="D103" s="1" t="str">
        <f>IF($C103="","",VLOOKUP($C103,'WP list'!A:B,2))</f>
        <v/>
      </c>
      <c r="E103" s="10"/>
      <c r="F103" s="20"/>
      <c r="G103" s="127"/>
      <c r="H103" s="140"/>
      <c r="I103" s="143"/>
      <c r="J103" s="145"/>
      <c r="K103" s="128">
        <f t="shared" ref="K103:K166" si="2">+H103*I103*J103</f>
        <v>0</v>
      </c>
      <c r="L103" s="129"/>
    </row>
    <row r="104" spans="1:12" x14ac:dyDescent="0.3">
      <c r="A104" s="126"/>
      <c r="B104" s="1" t="str">
        <f>IF($A104="","",VLOOKUP($A104,'BE list'!A:C,3))</f>
        <v/>
      </c>
      <c r="C104" s="8"/>
      <c r="D104" s="1" t="str">
        <f>IF($C104="","",VLOOKUP($C104,'WP list'!A:B,2))</f>
        <v/>
      </c>
      <c r="E104" s="10"/>
      <c r="F104" s="20"/>
      <c r="G104" s="127"/>
      <c r="H104" s="140"/>
      <c r="I104" s="143"/>
      <c r="J104" s="145"/>
      <c r="K104" s="128">
        <f t="shared" si="2"/>
        <v>0</v>
      </c>
      <c r="L104" s="129"/>
    </row>
    <row r="105" spans="1:12" x14ac:dyDescent="0.3">
      <c r="A105" s="126"/>
      <c r="B105" s="1" t="str">
        <f>IF($A105="","",VLOOKUP($A105,'BE list'!A:C,3))</f>
        <v/>
      </c>
      <c r="C105" s="8"/>
      <c r="D105" s="1" t="str">
        <f>IF($C105="","",VLOOKUP($C105,'WP list'!A:B,2))</f>
        <v/>
      </c>
      <c r="E105" s="10"/>
      <c r="F105" s="20"/>
      <c r="G105" s="127"/>
      <c r="H105" s="140"/>
      <c r="I105" s="143"/>
      <c r="J105" s="145"/>
      <c r="K105" s="128">
        <f t="shared" si="2"/>
        <v>0</v>
      </c>
      <c r="L105" s="129"/>
    </row>
    <row r="106" spans="1:12" x14ac:dyDescent="0.3">
      <c r="A106" s="126"/>
      <c r="B106" s="1" t="str">
        <f>IF($A106="","",VLOOKUP($A106,'BE list'!A:C,3))</f>
        <v/>
      </c>
      <c r="C106" s="8"/>
      <c r="D106" s="1" t="str">
        <f>IF($C106="","",VLOOKUP($C106,'WP list'!A:B,2))</f>
        <v/>
      </c>
      <c r="E106" s="10"/>
      <c r="F106" s="20"/>
      <c r="G106" s="127"/>
      <c r="H106" s="140"/>
      <c r="I106" s="143"/>
      <c r="J106" s="145"/>
      <c r="K106" s="128">
        <f t="shared" si="2"/>
        <v>0</v>
      </c>
      <c r="L106" s="129"/>
    </row>
    <row r="107" spans="1:12" x14ac:dyDescent="0.3">
      <c r="A107" s="126"/>
      <c r="B107" s="1" t="str">
        <f>IF($A107="","",VLOOKUP($A107,'BE list'!A:C,3))</f>
        <v/>
      </c>
      <c r="C107" s="8"/>
      <c r="D107" s="1" t="str">
        <f>IF($C107="","",VLOOKUP($C107,'WP list'!A:B,2))</f>
        <v/>
      </c>
      <c r="E107" s="10"/>
      <c r="F107" s="20"/>
      <c r="G107" s="127"/>
      <c r="H107" s="140"/>
      <c r="I107" s="143"/>
      <c r="J107" s="145"/>
      <c r="K107" s="128">
        <f t="shared" si="2"/>
        <v>0</v>
      </c>
      <c r="L107" s="129"/>
    </row>
    <row r="108" spans="1:12" x14ac:dyDescent="0.3">
      <c r="A108" s="126"/>
      <c r="B108" s="1" t="str">
        <f>IF($A108="","",VLOOKUP($A108,'BE list'!A:C,3))</f>
        <v/>
      </c>
      <c r="C108" s="8"/>
      <c r="D108" s="1" t="str">
        <f>IF($C108="","",VLOOKUP($C108,'WP list'!A:B,2))</f>
        <v/>
      </c>
      <c r="E108" s="10"/>
      <c r="F108" s="20"/>
      <c r="G108" s="127"/>
      <c r="H108" s="140"/>
      <c r="I108" s="143"/>
      <c r="J108" s="145"/>
      <c r="K108" s="128">
        <f t="shared" si="2"/>
        <v>0</v>
      </c>
      <c r="L108" s="129"/>
    </row>
    <row r="109" spans="1:12" x14ac:dyDescent="0.3">
      <c r="A109" s="126"/>
      <c r="B109" s="1" t="str">
        <f>IF($A109="","",VLOOKUP($A109,'BE list'!A:C,3))</f>
        <v/>
      </c>
      <c r="C109" s="8"/>
      <c r="D109" s="1" t="str">
        <f>IF($C109="","",VLOOKUP($C109,'WP list'!A:B,2))</f>
        <v/>
      </c>
      <c r="E109" s="10"/>
      <c r="F109" s="20"/>
      <c r="G109" s="127"/>
      <c r="H109" s="140"/>
      <c r="I109" s="143"/>
      <c r="J109" s="145"/>
      <c r="K109" s="128">
        <f t="shared" si="2"/>
        <v>0</v>
      </c>
      <c r="L109" s="129"/>
    </row>
    <row r="110" spans="1:12" x14ac:dyDescent="0.3">
      <c r="A110" s="126"/>
      <c r="B110" s="1" t="str">
        <f>IF($A110="","",VLOOKUP($A110,'BE list'!A:C,3))</f>
        <v/>
      </c>
      <c r="C110" s="8"/>
      <c r="D110" s="1" t="str">
        <f>IF($C110="","",VLOOKUP($C110,'WP list'!A:B,2))</f>
        <v/>
      </c>
      <c r="E110" s="10"/>
      <c r="F110" s="20"/>
      <c r="G110" s="127"/>
      <c r="H110" s="140"/>
      <c r="I110" s="143"/>
      <c r="J110" s="145"/>
      <c r="K110" s="128">
        <f t="shared" si="2"/>
        <v>0</v>
      </c>
      <c r="L110" s="129"/>
    </row>
    <row r="111" spans="1:12" x14ac:dyDescent="0.3">
      <c r="A111" s="126"/>
      <c r="B111" s="1" t="str">
        <f>IF($A111="","",VLOOKUP($A111,'BE list'!A:C,3))</f>
        <v/>
      </c>
      <c r="C111" s="8"/>
      <c r="D111" s="1" t="str">
        <f>IF($C111="","",VLOOKUP($C111,'WP list'!A:B,2))</f>
        <v/>
      </c>
      <c r="E111" s="10"/>
      <c r="F111" s="20"/>
      <c r="G111" s="127"/>
      <c r="H111" s="140"/>
      <c r="I111" s="143"/>
      <c r="J111" s="145"/>
      <c r="K111" s="128">
        <f t="shared" si="2"/>
        <v>0</v>
      </c>
      <c r="L111" s="129"/>
    </row>
    <row r="112" spans="1:12" x14ac:dyDescent="0.3">
      <c r="A112" s="126"/>
      <c r="B112" s="1" t="str">
        <f>IF($A112="","",VLOOKUP($A112,'BE list'!A:C,3))</f>
        <v/>
      </c>
      <c r="C112" s="8"/>
      <c r="D112" s="1" t="str">
        <f>IF($C112="","",VLOOKUP($C112,'WP list'!A:B,2))</f>
        <v/>
      </c>
      <c r="E112" s="10"/>
      <c r="F112" s="20"/>
      <c r="G112" s="127"/>
      <c r="H112" s="140"/>
      <c r="I112" s="143"/>
      <c r="J112" s="145"/>
      <c r="K112" s="128">
        <f t="shared" si="2"/>
        <v>0</v>
      </c>
      <c r="L112" s="129"/>
    </row>
    <row r="113" spans="1:12" x14ac:dyDescent="0.3">
      <c r="A113" s="126"/>
      <c r="B113" s="1" t="str">
        <f>IF($A113="","",VLOOKUP($A113,'BE list'!A:C,3))</f>
        <v/>
      </c>
      <c r="C113" s="8"/>
      <c r="D113" s="1" t="str">
        <f>IF($C113="","",VLOOKUP($C113,'WP list'!A:B,2))</f>
        <v/>
      </c>
      <c r="E113" s="10"/>
      <c r="F113" s="20"/>
      <c r="G113" s="127"/>
      <c r="H113" s="140"/>
      <c r="I113" s="143"/>
      <c r="J113" s="145"/>
      <c r="K113" s="128">
        <f t="shared" si="2"/>
        <v>0</v>
      </c>
      <c r="L113" s="129"/>
    </row>
    <row r="114" spans="1:12" x14ac:dyDescent="0.3">
      <c r="A114" s="126"/>
      <c r="B114" s="1" t="str">
        <f>IF($A114="","",VLOOKUP($A114,'BE list'!A:C,3))</f>
        <v/>
      </c>
      <c r="C114" s="8"/>
      <c r="D114" s="1" t="str">
        <f>IF($C114="","",VLOOKUP($C114,'WP list'!A:B,2))</f>
        <v/>
      </c>
      <c r="E114" s="10"/>
      <c r="F114" s="20"/>
      <c r="G114" s="127"/>
      <c r="H114" s="140"/>
      <c r="I114" s="143"/>
      <c r="J114" s="145"/>
      <c r="K114" s="128">
        <f t="shared" si="2"/>
        <v>0</v>
      </c>
      <c r="L114" s="129"/>
    </row>
    <row r="115" spans="1:12" x14ac:dyDescent="0.3">
      <c r="A115" s="126"/>
      <c r="B115" s="1" t="str">
        <f>IF($A115="","",VLOOKUP($A115,'BE list'!A:C,3))</f>
        <v/>
      </c>
      <c r="C115" s="8"/>
      <c r="D115" s="1" t="str">
        <f>IF($C115="","",VLOOKUP($C115,'WP list'!A:B,2))</f>
        <v/>
      </c>
      <c r="E115" s="10"/>
      <c r="F115" s="20"/>
      <c r="G115" s="127"/>
      <c r="H115" s="140"/>
      <c r="I115" s="143"/>
      <c r="J115" s="145"/>
      <c r="K115" s="128">
        <f t="shared" si="2"/>
        <v>0</v>
      </c>
      <c r="L115" s="129"/>
    </row>
    <row r="116" spans="1:12" x14ac:dyDescent="0.3">
      <c r="A116" s="126"/>
      <c r="B116" s="1" t="str">
        <f>IF($A116="","",VLOOKUP($A116,'BE list'!A:C,3))</f>
        <v/>
      </c>
      <c r="C116" s="8"/>
      <c r="D116" s="1" t="str">
        <f>IF($C116="","",VLOOKUP($C116,'WP list'!A:B,2))</f>
        <v/>
      </c>
      <c r="E116" s="10"/>
      <c r="F116" s="20"/>
      <c r="G116" s="127"/>
      <c r="H116" s="140"/>
      <c r="I116" s="143"/>
      <c r="J116" s="145"/>
      <c r="K116" s="128">
        <f t="shared" si="2"/>
        <v>0</v>
      </c>
      <c r="L116" s="129"/>
    </row>
    <row r="117" spans="1:12" x14ac:dyDescent="0.3">
      <c r="A117" s="126"/>
      <c r="B117" s="1" t="str">
        <f>IF($A117="","",VLOOKUP($A117,'BE list'!A:C,3))</f>
        <v/>
      </c>
      <c r="C117" s="8"/>
      <c r="D117" s="1" t="str">
        <f>IF($C117="","",VLOOKUP($C117,'WP list'!A:B,2))</f>
        <v/>
      </c>
      <c r="E117" s="10"/>
      <c r="F117" s="20"/>
      <c r="G117" s="127"/>
      <c r="H117" s="140"/>
      <c r="I117" s="143"/>
      <c r="J117" s="145"/>
      <c r="K117" s="128">
        <f t="shared" si="2"/>
        <v>0</v>
      </c>
      <c r="L117" s="129"/>
    </row>
    <row r="118" spans="1:12" x14ac:dyDescent="0.3">
      <c r="A118" s="126"/>
      <c r="B118" s="1" t="str">
        <f>IF($A118="","",VLOOKUP($A118,'BE list'!A:C,3))</f>
        <v/>
      </c>
      <c r="C118" s="8"/>
      <c r="D118" s="1" t="str">
        <f>IF($C118="","",VLOOKUP($C118,'WP list'!A:B,2))</f>
        <v/>
      </c>
      <c r="E118" s="10"/>
      <c r="F118" s="20"/>
      <c r="G118" s="127"/>
      <c r="H118" s="140"/>
      <c r="I118" s="143"/>
      <c r="J118" s="145"/>
      <c r="K118" s="128">
        <f t="shared" si="2"/>
        <v>0</v>
      </c>
      <c r="L118" s="129"/>
    </row>
    <row r="119" spans="1:12" x14ac:dyDescent="0.3">
      <c r="A119" s="126"/>
      <c r="B119" s="1" t="str">
        <f>IF($A119="","",VLOOKUP($A119,'BE list'!A:C,3))</f>
        <v/>
      </c>
      <c r="C119" s="8"/>
      <c r="D119" s="1" t="str">
        <f>IF($C119="","",VLOOKUP($C119,'WP list'!A:B,2))</f>
        <v/>
      </c>
      <c r="E119" s="10"/>
      <c r="F119" s="20"/>
      <c r="G119" s="127"/>
      <c r="H119" s="140"/>
      <c r="I119" s="143"/>
      <c r="J119" s="145"/>
      <c r="K119" s="128">
        <f t="shared" si="2"/>
        <v>0</v>
      </c>
      <c r="L119" s="129"/>
    </row>
    <row r="120" spans="1:12" x14ac:dyDescent="0.3">
      <c r="A120" s="126"/>
      <c r="B120" s="1" t="str">
        <f>IF($A120="","",VLOOKUP($A120,'BE list'!A:C,3))</f>
        <v/>
      </c>
      <c r="C120" s="8"/>
      <c r="D120" s="1" t="str">
        <f>IF($C120="","",VLOOKUP($C120,'WP list'!A:B,2))</f>
        <v/>
      </c>
      <c r="E120" s="10"/>
      <c r="F120" s="20"/>
      <c r="G120" s="127"/>
      <c r="H120" s="140"/>
      <c r="I120" s="143"/>
      <c r="J120" s="145"/>
      <c r="K120" s="128">
        <f t="shared" si="2"/>
        <v>0</v>
      </c>
      <c r="L120" s="129"/>
    </row>
    <row r="121" spans="1:12" x14ac:dyDescent="0.3">
      <c r="A121" s="126"/>
      <c r="B121" s="1" t="str">
        <f>IF($A121="","",VLOOKUP($A121,'BE list'!A:C,3))</f>
        <v/>
      </c>
      <c r="C121" s="8"/>
      <c r="D121" s="1" t="str">
        <f>IF($C121="","",VLOOKUP($C121,'WP list'!A:B,2))</f>
        <v/>
      </c>
      <c r="E121" s="10"/>
      <c r="F121" s="20"/>
      <c r="G121" s="127"/>
      <c r="H121" s="140"/>
      <c r="I121" s="143"/>
      <c r="J121" s="145"/>
      <c r="K121" s="128">
        <f t="shared" si="2"/>
        <v>0</v>
      </c>
      <c r="L121" s="129"/>
    </row>
    <row r="122" spans="1:12" x14ac:dyDescent="0.3">
      <c r="A122" s="126"/>
      <c r="B122" s="1" t="str">
        <f>IF($A122="","",VLOOKUP($A122,'BE list'!A:C,3))</f>
        <v/>
      </c>
      <c r="C122" s="8"/>
      <c r="D122" s="1" t="str">
        <f>IF($C122="","",VLOOKUP($C122,'WP list'!A:B,2))</f>
        <v/>
      </c>
      <c r="E122" s="10"/>
      <c r="F122" s="20"/>
      <c r="G122" s="127"/>
      <c r="H122" s="140"/>
      <c r="I122" s="143"/>
      <c r="J122" s="145"/>
      <c r="K122" s="128">
        <f t="shared" si="2"/>
        <v>0</v>
      </c>
      <c r="L122" s="129"/>
    </row>
    <row r="123" spans="1:12" x14ac:dyDescent="0.3">
      <c r="A123" s="126"/>
      <c r="B123" s="1" t="str">
        <f>IF($A123="","",VLOOKUP($A123,'BE list'!A:C,3))</f>
        <v/>
      </c>
      <c r="C123" s="8"/>
      <c r="D123" s="1" t="str">
        <f>IF($C123="","",VLOOKUP($C123,'WP list'!A:B,2))</f>
        <v/>
      </c>
      <c r="E123" s="10"/>
      <c r="F123" s="20"/>
      <c r="G123" s="127"/>
      <c r="H123" s="140"/>
      <c r="I123" s="143"/>
      <c r="J123" s="145"/>
      <c r="K123" s="128">
        <f t="shared" si="2"/>
        <v>0</v>
      </c>
      <c r="L123" s="129"/>
    </row>
    <row r="124" spans="1:12" x14ac:dyDescent="0.3">
      <c r="A124" s="126"/>
      <c r="B124" s="1" t="str">
        <f>IF($A124="","",VLOOKUP($A124,'BE list'!A:C,3))</f>
        <v/>
      </c>
      <c r="C124" s="8"/>
      <c r="D124" s="1" t="str">
        <f>IF($C124="","",VLOOKUP($C124,'WP list'!A:B,2))</f>
        <v/>
      </c>
      <c r="E124" s="10"/>
      <c r="F124" s="20"/>
      <c r="G124" s="127"/>
      <c r="H124" s="140"/>
      <c r="I124" s="143"/>
      <c r="J124" s="145"/>
      <c r="K124" s="128">
        <f t="shared" si="2"/>
        <v>0</v>
      </c>
      <c r="L124" s="129"/>
    </row>
    <row r="125" spans="1:12" x14ac:dyDescent="0.3">
      <c r="A125" s="126"/>
      <c r="B125" s="1" t="str">
        <f>IF($A125="","",VLOOKUP($A125,'BE list'!A:C,3))</f>
        <v/>
      </c>
      <c r="C125" s="8"/>
      <c r="D125" s="1" t="str">
        <f>IF($C125="","",VLOOKUP($C125,'WP list'!A:B,2))</f>
        <v/>
      </c>
      <c r="E125" s="10"/>
      <c r="F125" s="20"/>
      <c r="G125" s="127"/>
      <c r="H125" s="140"/>
      <c r="I125" s="143"/>
      <c r="J125" s="145"/>
      <c r="K125" s="128">
        <f t="shared" si="2"/>
        <v>0</v>
      </c>
      <c r="L125" s="129"/>
    </row>
    <row r="126" spans="1:12" x14ac:dyDescent="0.3">
      <c r="A126" s="126"/>
      <c r="B126" s="1" t="str">
        <f>IF($A126="","",VLOOKUP($A126,'BE list'!A:C,3))</f>
        <v/>
      </c>
      <c r="C126" s="8"/>
      <c r="D126" s="1" t="str">
        <f>IF($C126="","",VLOOKUP($C126,'WP list'!A:B,2))</f>
        <v/>
      </c>
      <c r="E126" s="10"/>
      <c r="F126" s="20"/>
      <c r="G126" s="127"/>
      <c r="H126" s="140"/>
      <c r="I126" s="143"/>
      <c r="J126" s="145"/>
      <c r="K126" s="128">
        <f t="shared" si="2"/>
        <v>0</v>
      </c>
      <c r="L126" s="129"/>
    </row>
    <row r="127" spans="1:12" x14ac:dyDescent="0.3">
      <c r="A127" s="126"/>
      <c r="B127" s="1" t="str">
        <f>IF($A127="","",VLOOKUP($A127,'BE list'!A:C,3))</f>
        <v/>
      </c>
      <c r="C127" s="8"/>
      <c r="D127" s="1" t="str">
        <f>IF($C127="","",VLOOKUP($C127,'WP list'!A:B,2))</f>
        <v/>
      </c>
      <c r="E127" s="10"/>
      <c r="F127" s="20"/>
      <c r="G127" s="127"/>
      <c r="H127" s="140"/>
      <c r="I127" s="143"/>
      <c r="J127" s="145"/>
      <c r="K127" s="128">
        <f t="shared" si="2"/>
        <v>0</v>
      </c>
      <c r="L127" s="129"/>
    </row>
    <row r="128" spans="1:12" x14ac:dyDescent="0.3">
      <c r="A128" s="126"/>
      <c r="B128" s="1" t="str">
        <f>IF($A128="","",VLOOKUP($A128,'BE list'!A:C,3))</f>
        <v/>
      </c>
      <c r="C128" s="8"/>
      <c r="D128" s="1" t="str">
        <f>IF($C128="","",VLOOKUP($C128,'WP list'!A:B,2))</f>
        <v/>
      </c>
      <c r="E128" s="10"/>
      <c r="F128" s="20"/>
      <c r="G128" s="127"/>
      <c r="H128" s="140"/>
      <c r="I128" s="143"/>
      <c r="J128" s="145"/>
      <c r="K128" s="128">
        <f t="shared" si="2"/>
        <v>0</v>
      </c>
      <c r="L128" s="129"/>
    </row>
    <row r="129" spans="1:12" x14ac:dyDescent="0.3">
      <c r="A129" s="126"/>
      <c r="B129" s="1" t="str">
        <f>IF($A129="","",VLOOKUP($A129,'BE list'!A:C,3))</f>
        <v/>
      </c>
      <c r="C129" s="8"/>
      <c r="D129" s="1" t="str">
        <f>IF($C129="","",VLOOKUP($C129,'WP list'!A:B,2))</f>
        <v/>
      </c>
      <c r="E129" s="10"/>
      <c r="F129" s="20"/>
      <c r="G129" s="127"/>
      <c r="H129" s="140"/>
      <c r="I129" s="143"/>
      <c r="J129" s="145"/>
      <c r="K129" s="128">
        <f t="shared" si="2"/>
        <v>0</v>
      </c>
      <c r="L129" s="129"/>
    </row>
    <row r="130" spans="1:12" x14ac:dyDescent="0.3">
      <c r="A130" s="126"/>
      <c r="B130" s="1" t="str">
        <f>IF($A130="","",VLOOKUP($A130,'BE list'!A:C,3))</f>
        <v/>
      </c>
      <c r="C130" s="8"/>
      <c r="D130" s="1" t="str">
        <f>IF($C130="","",VLOOKUP($C130,'WP list'!A:B,2))</f>
        <v/>
      </c>
      <c r="E130" s="10"/>
      <c r="F130" s="20"/>
      <c r="G130" s="127"/>
      <c r="H130" s="140"/>
      <c r="I130" s="143"/>
      <c r="J130" s="145"/>
      <c r="K130" s="128">
        <f t="shared" si="2"/>
        <v>0</v>
      </c>
      <c r="L130" s="129"/>
    </row>
    <row r="131" spans="1:12" x14ac:dyDescent="0.3">
      <c r="A131" s="126"/>
      <c r="B131" s="1" t="str">
        <f>IF($A131="","",VLOOKUP($A131,'BE list'!A:C,3))</f>
        <v/>
      </c>
      <c r="C131" s="8"/>
      <c r="D131" s="1" t="str">
        <f>IF($C131="","",VLOOKUP($C131,'WP list'!A:B,2))</f>
        <v/>
      </c>
      <c r="E131" s="10"/>
      <c r="F131" s="20"/>
      <c r="G131" s="127"/>
      <c r="H131" s="140"/>
      <c r="I131" s="143"/>
      <c r="J131" s="145"/>
      <c r="K131" s="128">
        <f t="shared" si="2"/>
        <v>0</v>
      </c>
      <c r="L131" s="129"/>
    </row>
    <row r="132" spans="1:12" x14ac:dyDescent="0.3">
      <c r="A132" s="126"/>
      <c r="B132" s="1" t="str">
        <f>IF($A132="","",VLOOKUP($A132,'BE list'!A:C,3))</f>
        <v/>
      </c>
      <c r="C132" s="8"/>
      <c r="D132" s="1" t="str">
        <f>IF($C132="","",VLOOKUP($C132,'WP list'!A:B,2))</f>
        <v/>
      </c>
      <c r="E132" s="10"/>
      <c r="F132" s="20"/>
      <c r="G132" s="127"/>
      <c r="H132" s="140"/>
      <c r="I132" s="143"/>
      <c r="J132" s="145"/>
      <c r="K132" s="128">
        <f t="shared" si="2"/>
        <v>0</v>
      </c>
      <c r="L132" s="129"/>
    </row>
    <row r="133" spans="1:12" x14ac:dyDescent="0.3">
      <c r="A133" s="126"/>
      <c r="B133" s="1" t="str">
        <f>IF($A133="","",VLOOKUP($A133,'BE list'!A:C,3))</f>
        <v/>
      </c>
      <c r="C133" s="8"/>
      <c r="D133" s="1" t="str">
        <f>IF($C133="","",VLOOKUP($C133,'WP list'!A:B,2))</f>
        <v/>
      </c>
      <c r="E133" s="10"/>
      <c r="F133" s="20"/>
      <c r="G133" s="127"/>
      <c r="H133" s="140"/>
      <c r="I133" s="143"/>
      <c r="J133" s="145"/>
      <c r="K133" s="128">
        <f t="shared" si="2"/>
        <v>0</v>
      </c>
      <c r="L133" s="129"/>
    </row>
    <row r="134" spans="1:12" x14ac:dyDescent="0.3">
      <c r="A134" s="126"/>
      <c r="B134" s="1" t="str">
        <f>IF($A134="","",VLOOKUP($A134,'BE list'!A:C,3))</f>
        <v/>
      </c>
      <c r="C134" s="8"/>
      <c r="D134" s="1" t="str">
        <f>IF($C134="","",VLOOKUP($C134,'WP list'!A:B,2))</f>
        <v/>
      </c>
      <c r="E134" s="10"/>
      <c r="F134" s="20"/>
      <c r="G134" s="127"/>
      <c r="H134" s="140"/>
      <c r="I134" s="143"/>
      <c r="J134" s="145"/>
      <c r="K134" s="128">
        <f t="shared" si="2"/>
        <v>0</v>
      </c>
      <c r="L134" s="129"/>
    </row>
    <row r="135" spans="1:12" x14ac:dyDescent="0.3">
      <c r="A135" s="126"/>
      <c r="B135" s="1" t="str">
        <f>IF($A135="","",VLOOKUP($A135,'BE list'!A:C,3))</f>
        <v/>
      </c>
      <c r="C135" s="8"/>
      <c r="D135" s="1" t="str">
        <f>IF($C135="","",VLOOKUP($C135,'WP list'!A:B,2))</f>
        <v/>
      </c>
      <c r="E135" s="10"/>
      <c r="F135" s="20"/>
      <c r="G135" s="127"/>
      <c r="H135" s="140"/>
      <c r="I135" s="143"/>
      <c r="J135" s="145"/>
      <c r="K135" s="128">
        <f t="shared" si="2"/>
        <v>0</v>
      </c>
      <c r="L135" s="129"/>
    </row>
    <row r="136" spans="1:12" x14ac:dyDescent="0.3">
      <c r="A136" s="126"/>
      <c r="B136" s="1" t="str">
        <f>IF($A136="","",VLOOKUP($A136,'BE list'!A:C,3))</f>
        <v/>
      </c>
      <c r="C136" s="8"/>
      <c r="D136" s="1" t="str">
        <f>IF($C136="","",VLOOKUP($C136,'WP list'!A:B,2))</f>
        <v/>
      </c>
      <c r="E136" s="10"/>
      <c r="F136" s="20"/>
      <c r="G136" s="127"/>
      <c r="H136" s="140"/>
      <c r="I136" s="143"/>
      <c r="J136" s="145"/>
      <c r="K136" s="128">
        <f t="shared" si="2"/>
        <v>0</v>
      </c>
      <c r="L136" s="129"/>
    </row>
    <row r="137" spans="1:12" x14ac:dyDescent="0.3">
      <c r="A137" s="126"/>
      <c r="B137" s="1" t="str">
        <f>IF($A137="","",VLOOKUP($A137,'BE list'!A:C,3))</f>
        <v/>
      </c>
      <c r="C137" s="8"/>
      <c r="D137" s="1" t="str">
        <f>IF($C137="","",VLOOKUP($C137,'WP list'!A:B,2))</f>
        <v/>
      </c>
      <c r="E137" s="10"/>
      <c r="F137" s="20"/>
      <c r="G137" s="127"/>
      <c r="H137" s="140"/>
      <c r="I137" s="143"/>
      <c r="J137" s="145"/>
      <c r="K137" s="128">
        <f t="shared" si="2"/>
        <v>0</v>
      </c>
      <c r="L137" s="129"/>
    </row>
    <row r="138" spans="1:12" x14ac:dyDescent="0.3">
      <c r="A138" s="126"/>
      <c r="B138" s="1" t="str">
        <f>IF($A138="","",VLOOKUP($A138,'BE list'!A:C,3))</f>
        <v/>
      </c>
      <c r="C138" s="8"/>
      <c r="D138" s="1" t="str">
        <f>IF($C138="","",VLOOKUP($C138,'WP list'!A:B,2))</f>
        <v/>
      </c>
      <c r="E138" s="10"/>
      <c r="F138" s="20"/>
      <c r="G138" s="127"/>
      <c r="H138" s="140"/>
      <c r="I138" s="143"/>
      <c r="J138" s="145"/>
      <c r="K138" s="128">
        <f t="shared" si="2"/>
        <v>0</v>
      </c>
      <c r="L138" s="129"/>
    </row>
    <row r="139" spans="1:12" x14ac:dyDescent="0.3">
      <c r="A139" s="126"/>
      <c r="B139" s="1" t="str">
        <f>IF($A139="","",VLOOKUP($A139,'BE list'!A:C,3))</f>
        <v/>
      </c>
      <c r="C139" s="8"/>
      <c r="D139" s="1" t="str">
        <f>IF($C139="","",VLOOKUP($C139,'WP list'!A:B,2))</f>
        <v/>
      </c>
      <c r="E139" s="10"/>
      <c r="F139" s="20"/>
      <c r="G139" s="127"/>
      <c r="H139" s="140"/>
      <c r="I139" s="143"/>
      <c r="J139" s="145"/>
      <c r="K139" s="128">
        <f t="shared" si="2"/>
        <v>0</v>
      </c>
      <c r="L139" s="129"/>
    </row>
    <row r="140" spans="1:12" x14ac:dyDescent="0.3">
      <c r="A140" s="126"/>
      <c r="B140" s="1" t="str">
        <f>IF($A140="","",VLOOKUP($A140,'BE list'!A:C,3))</f>
        <v/>
      </c>
      <c r="C140" s="8"/>
      <c r="D140" s="1" t="str">
        <f>IF($C140="","",VLOOKUP($C140,'WP list'!A:B,2))</f>
        <v/>
      </c>
      <c r="E140" s="10"/>
      <c r="F140" s="20"/>
      <c r="G140" s="127"/>
      <c r="H140" s="140"/>
      <c r="I140" s="143"/>
      <c r="J140" s="145"/>
      <c r="K140" s="128">
        <f t="shared" si="2"/>
        <v>0</v>
      </c>
      <c r="L140" s="129"/>
    </row>
    <row r="141" spans="1:12" x14ac:dyDescent="0.3">
      <c r="A141" s="126"/>
      <c r="B141" s="1" t="str">
        <f>IF($A141="","",VLOOKUP($A141,'BE list'!A:C,3))</f>
        <v/>
      </c>
      <c r="C141" s="8"/>
      <c r="D141" s="1" t="str">
        <f>IF($C141="","",VLOOKUP($C141,'WP list'!A:B,2))</f>
        <v/>
      </c>
      <c r="E141" s="10"/>
      <c r="F141" s="20"/>
      <c r="G141" s="127"/>
      <c r="H141" s="140"/>
      <c r="I141" s="143"/>
      <c r="J141" s="145"/>
      <c r="K141" s="128">
        <f t="shared" si="2"/>
        <v>0</v>
      </c>
      <c r="L141" s="129"/>
    </row>
    <row r="142" spans="1:12" x14ac:dyDescent="0.3">
      <c r="A142" s="126"/>
      <c r="B142" s="1" t="str">
        <f>IF($A142="","",VLOOKUP($A142,'BE list'!A:C,3))</f>
        <v/>
      </c>
      <c r="C142" s="8"/>
      <c r="D142" s="1" t="str">
        <f>IF($C142="","",VLOOKUP($C142,'WP list'!A:B,2))</f>
        <v/>
      </c>
      <c r="E142" s="10"/>
      <c r="F142" s="20"/>
      <c r="G142" s="127"/>
      <c r="H142" s="140"/>
      <c r="I142" s="143"/>
      <c r="J142" s="145"/>
      <c r="K142" s="128">
        <f t="shared" si="2"/>
        <v>0</v>
      </c>
      <c r="L142" s="129"/>
    </row>
    <row r="143" spans="1:12" x14ac:dyDescent="0.3">
      <c r="A143" s="126"/>
      <c r="B143" s="1" t="str">
        <f>IF($A143="","",VLOOKUP($A143,'BE list'!A:C,3))</f>
        <v/>
      </c>
      <c r="C143" s="8"/>
      <c r="D143" s="1" t="str">
        <f>IF($C143="","",VLOOKUP($C143,'WP list'!A:B,2))</f>
        <v/>
      </c>
      <c r="E143" s="10"/>
      <c r="F143" s="20"/>
      <c r="G143" s="127"/>
      <c r="H143" s="140"/>
      <c r="I143" s="143"/>
      <c r="J143" s="145"/>
      <c r="K143" s="128">
        <f t="shared" si="2"/>
        <v>0</v>
      </c>
      <c r="L143" s="129"/>
    </row>
    <row r="144" spans="1:12" x14ac:dyDescent="0.3">
      <c r="A144" s="126"/>
      <c r="B144" s="1" t="str">
        <f>IF($A144="","",VLOOKUP($A144,'BE list'!A:C,3))</f>
        <v/>
      </c>
      <c r="C144" s="8"/>
      <c r="D144" s="1" t="str">
        <f>IF($C144="","",VLOOKUP($C144,'WP list'!A:B,2))</f>
        <v/>
      </c>
      <c r="E144" s="10"/>
      <c r="F144" s="20"/>
      <c r="G144" s="127"/>
      <c r="H144" s="140"/>
      <c r="I144" s="143"/>
      <c r="J144" s="145"/>
      <c r="K144" s="128">
        <f t="shared" si="2"/>
        <v>0</v>
      </c>
      <c r="L144" s="129"/>
    </row>
    <row r="145" spans="1:12" x14ac:dyDescent="0.3">
      <c r="A145" s="126"/>
      <c r="B145" s="1" t="str">
        <f>IF($A145="","",VLOOKUP($A145,'BE list'!A:C,3))</f>
        <v/>
      </c>
      <c r="C145" s="8"/>
      <c r="D145" s="1" t="str">
        <f>IF($C145="","",VLOOKUP($C145,'WP list'!A:B,2))</f>
        <v/>
      </c>
      <c r="E145" s="10"/>
      <c r="F145" s="20"/>
      <c r="G145" s="127"/>
      <c r="H145" s="140"/>
      <c r="I145" s="143"/>
      <c r="J145" s="145"/>
      <c r="K145" s="128">
        <f t="shared" si="2"/>
        <v>0</v>
      </c>
      <c r="L145" s="129"/>
    </row>
    <row r="146" spans="1:12" x14ac:dyDescent="0.3">
      <c r="A146" s="126"/>
      <c r="B146" s="1" t="str">
        <f>IF($A146="","",VLOOKUP($A146,'BE list'!A:C,3))</f>
        <v/>
      </c>
      <c r="C146" s="8"/>
      <c r="D146" s="1" t="str">
        <f>IF($C146="","",VLOOKUP($C146,'WP list'!A:B,2))</f>
        <v/>
      </c>
      <c r="E146" s="10"/>
      <c r="F146" s="20"/>
      <c r="G146" s="127"/>
      <c r="H146" s="140"/>
      <c r="I146" s="143"/>
      <c r="J146" s="145"/>
      <c r="K146" s="128">
        <f t="shared" si="2"/>
        <v>0</v>
      </c>
      <c r="L146" s="129"/>
    </row>
    <row r="147" spans="1:12" x14ac:dyDescent="0.3">
      <c r="A147" s="126"/>
      <c r="B147" s="1" t="str">
        <f>IF($A147="","",VLOOKUP($A147,'BE list'!A:C,3))</f>
        <v/>
      </c>
      <c r="C147" s="8"/>
      <c r="D147" s="1" t="str">
        <f>IF($C147="","",VLOOKUP($C147,'WP list'!A:B,2))</f>
        <v/>
      </c>
      <c r="E147" s="10"/>
      <c r="F147" s="20"/>
      <c r="G147" s="127"/>
      <c r="H147" s="140"/>
      <c r="I147" s="143"/>
      <c r="J147" s="145"/>
      <c r="K147" s="128">
        <f t="shared" si="2"/>
        <v>0</v>
      </c>
      <c r="L147" s="129"/>
    </row>
    <row r="148" spans="1:12" x14ac:dyDescent="0.3">
      <c r="A148" s="126"/>
      <c r="B148" s="1" t="str">
        <f>IF($A148="","",VLOOKUP($A148,'BE list'!A:C,3))</f>
        <v/>
      </c>
      <c r="C148" s="8"/>
      <c r="D148" s="1" t="str">
        <f>IF($C148="","",VLOOKUP($C148,'WP list'!A:B,2))</f>
        <v/>
      </c>
      <c r="E148" s="10"/>
      <c r="F148" s="20"/>
      <c r="G148" s="127"/>
      <c r="H148" s="140"/>
      <c r="I148" s="143"/>
      <c r="J148" s="145"/>
      <c r="K148" s="128">
        <f t="shared" si="2"/>
        <v>0</v>
      </c>
      <c r="L148" s="129"/>
    </row>
    <row r="149" spans="1:12" x14ac:dyDescent="0.3">
      <c r="A149" s="126"/>
      <c r="B149" s="1" t="str">
        <f>IF($A149="","",VLOOKUP($A149,'BE list'!A:C,3))</f>
        <v/>
      </c>
      <c r="C149" s="8"/>
      <c r="D149" s="1" t="str">
        <f>IF($C149="","",VLOOKUP($C149,'WP list'!A:B,2))</f>
        <v/>
      </c>
      <c r="E149" s="10"/>
      <c r="F149" s="20"/>
      <c r="G149" s="127"/>
      <c r="H149" s="140"/>
      <c r="I149" s="143"/>
      <c r="J149" s="145"/>
      <c r="K149" s="128">
        <f t="shared" si="2"/>
        <v>0</v>
      </c>
      <c r="L149" s="129"/>
    </row>
    <row r="150" spans="1:12" x14ac:dyDescent="0.3">
      <c r="A150" s="126"/>
      <c r="B150" s="1" t="str">
        <f>IF($A150="","",VLOOKUP($A150,'BE list'!A:C,3))</f>
        <v/>
      </c>
      <c r="C150" s="8"/>
      <c r="D150" s="1" t="str">
        <f>IF($C150="","",VLOOKUP($C150,'WP list'!A:B,2))</f>
        <v/>
      </c>
      <c r="E150" s="10"/>
      <c r="F150" s="20"/>
      <c r="G150" s="127"/>
      <c r="H150" s="140"/>
      <c r="I150" s="143"/>
      <c r="J150" s="145"/>
      <c r="K150" s="128">
        <f t="shared" si="2"/>
        <v>0</v>
      </c>
      <c r="L150" s="129"/>
    </row>
    <row r="151" spans="1:12" x14ac:dyDescent="0.3">
      <c r="A151" s="126"/>
      <c r="B151" s="1" t="str">
        <f>IF($A151="","",VLOOKUP($A151,'BE list'!A:C,3))</f>
        <v/>
      </c>
      <c r="C151" s="8"/>
      <c r="D151" s="1" t="str">
        <f>IF($C151="","",VLOOKUP($C151,'WP list'!A:B,2))</f>
        <v/>
      </c>
      <c r="E151" s="10"/>
      <c r="F151" s="20"/>
      <c r="G151" s="127"/>
      <c r="H151" s="140"/>
      <c r="I151" s="143"/>
      <c r="J151" s="145"/>
      <c r="K151" s="128">
        <f t="shared" si="2"/>
        <v>0</v>
      </c>
      <c r="L151" s="129"/>
    </row>
    <row r="152" spans="1:12" x14ac:dyDescent="0.3">
      <c r="A152" s="126"/>
      <c r="B152" s="1" t="str">
        <f>IF($A152="","",VLOOKUP($A152,'BE list'!A:C,3))</f>
        <v/>
      </c>
      <c r="C152" s="8"/>
      <c r="D152" s="1" t="str">
        <f>IF($C152="","",VLOOKUP($C152,'WP list'!A:B,2))</f>
        <v/>
      </c>
      <c r="E152" s="10"/>
      <c r="F152" s="20"/>
      <c r="G152" s="127"/>
      <c r="H152" s="140"/>
      <c r="I152" s="143"/>
      <c r="J152" s="145"/>
      <c r="K152" s="128">
        <f t="shared" si="2"/>
        <v>0</v>
      </c>
      <c r="L152" s="129"/>
    </row>
    <row r="153" spans="1:12" x14ac:dyDescent="0.3">
      <c r="A153" s="126"/>
      <c r="B153" s="1" t="str">
        <f>IF($A153="","",VLOOKUP($A153,'BE list'!A:C,3))</f>
        <v/>
      </c>
      <c r="C153" s="8"/>
      <c r="D153" s="1" t="str">
        <f>IF($C153="","",VLOOKUP($C153,'WP list'!A:B,2))</f>
        <v/>
      </c>
      <c r="E153" s="10"/>
      <c r="F153" s="20"/>
      <c r="G153" s="127"/>
      <c r="H153" s="140"/>
      <c r="I153" s="143"/>
      <c r="J153" s="145"/>
      <c r="K153" s="128">
        <f t="shared" si="2"/>
        <v>0</v>
      </c>
      <c r="L153" s="129"/>
    </row>
    <row r="154" spans="1:12" x14ac:dyDescent="0.3">
      <c r="A154" s="126"/>
      <c r="B154" s="1" t="str">
        <f>IF($A154="","",VLOOKUP($A154,'BE list'!A:C,3))</f>
        <v/>
      </c>
      <c r="C154" s="8"/>
      <c r="D154" s="1" t="str">
        <f>IF($C154="","",VLOOKUP($C154,'WP list'!A:B,2))</f>
        <v/>
      </c>
      <c r="E154" s="10"/>
      <c r="F154" s="20"/>
      <c r="G154" s="127"/>
      <c r="H154" s="140"/>
      <c r="I154" s="143"/>
      <c r="J154" s="145"/>
      <c r="K154" s="128">
        <f t="shared" si="2"/>
        <v>0</v>
      </c>
      <c r="L154" s="129"/>
    </row>
    <row r="155" spans="1:12" x14ac:dyDescent="0.3">
      <c r="A155" s="126"/>
      <c r="B155" s="1" t="str">
        <f>IF($A155="","",VLOOKUP($A155,'BE list'!A:C,3))</f>
        <v/>
      </c>
      <c r="C155" s="8"/>
      <c r="D155" s="1" t="str">
        <f>IF($C155="","",VLOOKUP($C155,'WP list'!A:B,2))</f>
        <v/>
      </c>
      <c r="E155" s="10"/>
      <c r="F155" s="20"/>
      <c r="G155" s="127"/>
      <c r="H155" s="140"/>
      <c r="I155" s="143"/>
      <c r="J155" s="145"/>
      <c r="K155" s="128">
        <f t="shared" si="2"/>
        <v>0</v>
      </c>
      <c r="L155" s="129"/>
    </row>
    <row r="156" spans="1:12" x14ac:dyDescent="0.3">
      <c r="A156" s="126"/>
      <c r="B156" s="1" t="str">
        <f>IF($A156="","",VLOOKUP($A156,'BE list'!A:C,3))</f>
        <v/>
      </c>
      <c r="C156" s="8"/>
      <c r="D156" s="1" t="str">
        <f>IF($C156="","",VLOOKUP($C156,'WP list'!A:B,2))</f>
        <v/>
      </c>
      <c r="E156" s="10"/>
      <c r="F156" s="20"/>
      <c r="G156" s="127"/>
      <c r="H156" s="140"/>
      <c r="I156" s="143"/>
      <c r="J156" s="145"/>
      <c r="K156" s="128">
        <f t="shared" si="2"/>
        <v>0</v>
      </c>
      <c r="L156" s="129"/>
    </row>
    <row r="157" spans="1:12" x14ac:dyDescent="0.3">
      <c r="A157" s="126"/>
      <c r="B157" s="1" t="str">
        <f>IF($A157="","",VLOOKUP($A157,'BE list'!A:C,3))</f>
        <v/>
      </c>
      <c r="C157" s="8"/>
      <c r="D157" s="1" t="str">
        <f>IF($C157="","",VLOOKUP($C157,'WP list'!A:B,2))</f>
        <v/>
      </c>
      <c r="E157" s="10"/>
      <c r="F157" s="20"/>
      <c r="G157" s="127"/>
      <c r="H157" s="140"/>
      <c r="I157" s="143"/>
      <c r="J157" s="145"/>
      <c r="K157" s="128">
        <f t="shared" si="2"/>
        <v>0</v>
      </c>
      <c r="L157" s="129"/>
    </row>
    <row r="158" spans="1:12" x14ac:dyDescent="0.3">
      <c r="A158" s="126"/>
      <c r="B158" s="1" t="str">
        <f>IF($A158="","",VLOOKUP($A158,'BE list'!A:C,3))</f>
        <v/>
      </c>
      <c r="C158" s="8"/>
      <c r="D158" s="1" t="str">
        <f>IF($C158="","",VLOOKUP($C158,'WP list'!A:B,2))</f>
        <v/>
      </c>
      <c r="E158" s="10"/>
      <c r="F158" s="20"/>
      <c r="G158" s="127"/>
      <c r="H158" s="140"/>
      <c r="I158" s="143"/>
      <c r="J158" s="145"/>
      <c r="K158" s="128">
        <f t="shared" si="2"/>
        <v>0</v>
      </c>
      <c r="L158" s="129"/>
    </row>
    <row r="159" spans="1:12" x14ac:dyDescent="0.3">
      <c r="A159" s="126"/>
      <c r="B159" s="1" t="str">
        <f>IF($A159="","",VLOOKUP($A159,'BE list'!A:C,3))</f>
        <v/>
      </c>
      <c r="C159" s="8"/>
      <c r="D159" s="1" t="str">
        <f>IF($C159="","",VLOOKUP($C159,'WP list'!A:B,2))</f>
        <v/>
      </c>
      <c r="E159" s="10"/>
      <c r="F159" s="20"/>
      <c r="G159" s="127"/>
      <c r="H159" s="140"/>
      <c r="I159" s="143"/>
      <c r="J159" s="145"/>
      <c r="K159" s="128">
        <f t="shared" si="2"/>
        <v>0</v>
      </c>
      <c r="L159" s="129"/>
    </row>
    <row r="160" spans="1:12" x14ac:dyDescent="0.3">
      <c r="A160" s="126"/>
      <c r="B160" s="1" t="str">
        <f>IF($A160="","",VLOOKUP($A160,'BE list'!A:C,3))</f>
        <v/>
      </c>
      <c r="C160" s="8"/>
      <c r="D160" s="1" t="str">
        <f>IF($C160="","",VLOOKUP($C160,'WP list'!A:B,2))</f>
        <v/>
      </c>
      <c r="E160" s="10"/>
      <c r="F160" s="20"/>
      <c r="G160" s="127"/>
      <c r="H160" s="140"/>
      <c r="I160" s="143"/>
      <c r="J160" s="145"/>
      <c r="K160" s="128">
        <f t="shared" si="2"/>
        <v>0</v>
      </c>
      <c r="L160" s="129"/>
    </row>
    <row r="161" spans="1:12" x14ac:dyDescent="0.3">
      <c r="A161" s="126"/>
      <c r="B161" s="1" t="str">
        <f>IF($A161="","",VLOOKUP($A161,'BE list'!A:C,3))</f>
        <v/>
      </c>
      <c r="C161" s="8"/>
      <c r="D161" s="1" t="str">
        <f>IF($C161="","",VLOOKUP($C161,'WP list'!A:B,2))</f>
        <v/>
      </c>
      <c r="E161" s="10"/>
      <c r="F161" s="20"/>
      <c r="G161" s="127"/>
      <c r="H161" s="140"/>
      <c r="I161" s="143"/>
      <c r="J161" s="145"/>
      <c r="K161" s="128">
        <f t="shared" si="2"/>
        <v>0</v>
      </c>
      <c r="L161" s="129"/>
    </row>
    <row r="162" spans="1:12" x14ac:dyDescent="0.3">
      <c r="A162" s="126"/>
      <c r="B162" s="1" t="str">
        <f>IF($A162="","",VLOOKUP($A162,'BE list'!A:C,3))</f>
        <v/>
      </c>
      <c r="C162" s="8"/>
      <c r="D162" s="1" t="str">
        <f>IF($C162="","",VLOOKUP($C162,'WP list'!A:B,2))</f>
        <v/>
      </c>
      <c r="E162" s="10"/>
      <c r="F162" s="20"/>
      <c r="G162" s="127"/>
      <c r="H162" s="140"/>
      <c r="I162" s="143"/>
      <c r="J162" s="145"/>
      <c r="K162" s="128">
        <f t="shared" si="2"/>
        <v>0</v>
      </c>
      <c r="L162" s="129"/>
    </row>
    <row r="163" spans="1:12" x14ac:dyDescent="0.3">
      <c r="A163" s="126"/>
      <c r="B163" s="1" t="str">
        <f>IF($A163="","",VLOOKUP($A163,'BE list'!A:C,3))</f>
        <v/>
      </c>
      <c r="C163" s="8"/>
      <c r="D163" s="1" t="str">
        <f>IF($C163="","",VLOOKUP($C163,'WP list'!A:B,2))</f>
        <v/>
      </c>
      <c r="E163" s="10"/>
      <c r="F163" s="20"/>
      <c r="G163" s="127"/>
      <c r="H163" s="140"/>
      <c r="I163" s="143"/>
      <c r="J163" s="145"/>
      <c r="K163" s="128">
        <f t="shared" si="2"/>
        <v>0</v>
      </c>
      <c r="L163" s="129"/>
    </row>
    <row r="164" spans="1:12" x14ac:dyDescent="0.3">
      <c r="A164" s="126"/>
      <c r="B164" s="1" t="str">
        <f>IF($A164="","",VLOOKUP($A164,'BE list'!A:C,3))</f>
        <v/>
      </c>
      <c r="C164" s="8"/>
      <c r="D164" s="1" t="str">
        <f>IF($C164="","",VLOOKUP($C164,'WP list'!A:B,2))</f>
        <v/>
      </c>
      <c r="E164" s="10"/>
      <c r="F164" s="20"/>
      <c r="G164" s="127"/>
      <c r="H164" s="140"/>
      <c r="I164" s="143"/>
      <c r="J164" s="145"/>
      <c r="K164" s="128">
        <f t="shared" si="2"/>
        <v>0</v>
      </c>
      <c r="L164" s="129"/>
    </row>
    <row r="165" spans="1:12" x14ac:dyDescent="0.3">
      <c r="A165" s="126"/>
      <c r="B165" s="1" t="str">
        <f>IF($A165="","",VLOOKUP($A165,'BE list'!A:C,3))</f>
        <v/>
      </c>
      <c r="C165" s="8"/>
      <c r="D165" s="1" t="str">
        <f>IF($C165="","",VLOOKUP($C165,'WP list'!A:B,2))</f>
        <v/>
      </c>
      <c r="E165" s="10"/>
      <c r="F165" s="20"/>
      <c r="G165" s="127"/>
      <c r="H165" s="140"/>
      <c r="I165" s="143"/>
      <c r="J165" s="145"/>
      <c r="K165" s="128">
        <f t="shared" si="2"/>
        <v>0</v>
      </c>
      <c r="L165" s="129"/>
    </row>
    <row r="166" spans="1:12" x14ac:dyDescent="0.3">
      <c r="A166" s="126"/>
      <c r="B166" s="1" t="str">
        <f>IF($A166="","",VLOOKUP($A166,'BE list'!A:C,3))</f>
        <v/>
      </c>
      <c r="C166" s="8"/>
      <c r="D166" s="1" t="str">
        <f>IF($C166="","",VLOOKUP($C166,'WP list'!A:B,2))</f>
        <v/>
      </c>
      <c r="E166" s="10"/>
      <c r="F166" s="20"/>
      <c r="G166" s="127"/>
      <c r="H166" s="140"/>
      <c r="I166" s="143"/>
      <c r="J166" s="145"/>
      <c r="K166" s="128">
        <f t="shared" si="2"/>
        <v>0</v>
      </c>
      <c r="L166" s="129"/>
    </row>
    <row r="167" spans="1:12" x14ac:dyDescent="0.3">
      <c r="A167" s="126"/>
      <c r="B167" s="1" t="str">
        <f>IF($A167="","",VLOOKUP($A167,'BE list'!A:C,3))</f>
        <v/>
      </c>
      <c r="C167" s="8"/>
      <c r="D167" s="1" t="str">
        <f>IF($C167="","",VLOOKUP($C167,'WP list'!A:B,2))</f>
        <v/>
      </c>
      <c r="E167" s="10"/>
      <c r="F167" s="20"/>
      <c r="G167" s="127"/>
      <c r="H167" s="140"/>
      <c r="I167" s="143"/>
      <c r="J167" s="145"/>
      <c r="K167" s="128">
        <f t="shared" ref="K167:K209" si="3">+H167*I167*J167</f>
        <v>0</v>
      </c>
      <c r="L167" s="129"/>
    </row>
    <row r="168" spans="1:12" x14ac:dyDescent="0.3">
      <c r="A168" s="126"/>
      <c r="B168" s="1" t="str">
        <f>IF($A168="","",VLOOKUP($A168,'BE list'!A:C,3))</f>
        <v/>
      </c>
      <c r="C168" s="8"/>
      <c r="D168" s="1" t="str">
        <f>IF($C168="","",VLOOKUP($C168,'WP list'!A:B,2))</f>
        <v/>
      </c>
      <c r="E168" s="10"/>
      <c r="F168" s="20"/>
      <c r="G168" s="127"/>
      <c r="H168" s="140"/>
      <c r="I168" s="143"/>
      <c r="J168" s="145"/>
      <c r="K168" s="128">
        <f t="shared" si="3"/>
        <v>0</v>
      </c>
      <c r="L168" s="129"/>
    </row>
    <row r="169" spans="1:12" x14ac:dyDescent="0.3">
      <c r="A169" s="126"/>
      <c r="B169" s="1" t="str">
        <f>IF($A169="","",VLOOKUP($A169,'BE list'!A:C,3))</f>
        <v/>
      </c>
      <c r="C169" s="8"/>
      <c r="D169" s="1" t="str">
        <f>IF($C169="","",VLOOKUP($C169,'WP list'!A:B,2))</f>
        <v/>
      </c>
      <c r="E169" s="10"/>
      <c r="F169" s="20"/>
      <c r="G169" s="127"/>
      <c r="H169" s="140"/>
      <c r="I169" s="143"/>
      <c r="J169" s="145"/>
      <c r="K169" s="128">
        <f t="shared" si="3"/>
        <v>0</v>
      </c>
      <c r="L169" s="129"/>
    </row>
    <row r="170" spans="1:12" x14ac:dyDescent="0.3">
      <c r="A170" s="126"/>
      <c r="B170" s="1" t="str">
        <f>IF($A170="","",VLOOKUP($A170,'BE list'!A:C,3))</f>
        <v/>
      </c>
      <c r="C170" s="8"/>
      <c r="D170" s="1" t="str">
        <f>IF($C170="","",VLOOKUP($C170,'WP list'!A:B,2))</f>
        <v/>
      </c>
      <c r="E170" s="10"/>
      <c r="F170" s="20"/>
      <c r="G170" s="127"/>
      <c r="H170" s="140"/>
      <c r="I170" s="143"/>
      <c r="J170" s="145"/>
      <c r="K170" s="128">
        <f t="shared" si="3"/>
        <v>0</v>
      </c>
      <c r="L170" s="129"/>
    </row>
    <row r="171" spans="1:12" x14ac:dyDescent="0.3">
      <c r="A171" s="126"/>
      <c r="B171" s="1" t="str">
        <f>IF($A171="","",VLOOKUP($A171,'BE list'!A:C,3))</f>
        <v/>
      </c>
      <c r="C171" s="8"/>
      <c r="D171" s="1" t="str">
        <f>IF($C171="","",VLOOKUP($C171,'WP list'!A:B,2))</f>
        <v/>
      </c>
      <c r="E171" s="10"/>
      <c r="F171" s="20"/>
      <c r="G171" s="127"/>
      <c r="H171" s="140"/>
      <c r="I171" s="143"/>
      <c r="J171" s="145"/>
      <c r="K171" s="128">
        <f t="shared" si="3"/>
        <v>0</v>
      </c>
      <c r="L171" s="129"/>
    </row>
    <row r="172" spans="1:12" x14ac:dyDescent="0.3">
      <c r="A172" s="126"/>
      <c r="B172" s="1" t="str">
        <f>IF($A172="","",VLOOKUP($A172,'BE list'!A:C,3))</f>
        <v/>
      </c>
      <c r="C172" s="8"/>
      <c r="D172" s="1" t="str">
        <f>IF($C172="","",VLOOKUP($C172,'WP list'!A:B,2))</f>
        <v/>
      </c>
      <c r="E172" s="10"/>
      <c r="F172" s="20"/>
      <c r="G172" s="127"/>
      <c r="H172" s="140"/>
      <c r="I172" s="143"/>
      <c r="J172" s="145"/>
      <c r="K172" s="128">
        <f t="shared" si="3"/>
        <v>0</v>
      </c>
      <c r="L172" s="129"/>
    </row>
    <row r="173" spans="1:12" x14ac:dyDescent="0.3">
      <c r="A173" s="126"/>
      <c r="B173" s="1" t="str">
        <f>IF($A173="","",VLOOKUP($A173,'BE list'!A:C,3))</f>
        <v/>
      </c>
      <c r="C173" s="8"/>
      <c r="D173" s="1" t="str">
        <f>IF($C173="","",VLOOKUP($C173,'WP list'!A:B,2))</f>
        <v/>
      </c>
      <c r="E173" s="10"/>
      <c r="F173" s="20"/>
      <c r="G173" s="127"/>
      <c r="H173" s="140"/>
      <c r="I173" s="143"/>
      <c r="J173" s="145"/>
      <c r="K173" s="128">
        <f t="shared" si="3"/>
        <v>0</v>
      </c>
      <c r="L173" s="129"/>
    </row>
    <row r="174" spans="1:12" x14ac:dyDescent="0.3">
      <c r="A174" s="126"/>
      <c r="B174" s="1" t="str">
        <f>IF($A174="","",VLOOKUP($A174,'BE list'!A:C,3))</f>
        <v/>
      </c>
      <c r="C174" s="8"/>
      <c r="D174" s="1" t="str">
        <f>IF($C174="","",VLOOKUP($C174,'WP list'!A:B,2))</f>
        <v/>
      </c>
      <c r="E174" s="10"/>
      <c r="F174" s="20"/>
      <c r="G174" s="127"/>
      <c r="H174" s="140"/>
      <c r="I174" s="143"/>
      <c r="J174" s="145"/>
      <c r="K174" s="128">
        <f t="shared" si="3"/>
        <v>0</v>
      </c>
      <c r="L174" s="129"/>
    </row>
    <row r="175" spans="1:12" x14ac:dyDescent="0.3">
      <c r="A175" s="126"/>
      <c r="B175" s="1" t="str">
        <f>IF($A175="","",VLOOKUP($A175,'BE list'!A:C,3))</f>
        <v/>
      </c>
      <c r="C175" s="8"/>
      <c r="D175" s="1" t="str">
        <f>IF($C175="","",VLOOKUP($C175,'WP list'!A:B,2))</f>
        <v/>
      </c>
      <c r="E175" s="10"/>
      <c r="F175" s="20"/>
      <c r="G175" s="127"/>
      <c r="H175" s="140"/>
      <c r="I175" s="143"/>
      <c r="J175" s="145"/>
      <c r="K175" s="128">
        <f t="shared" si="3"/>
        <v>0</v>
      </c>
      <c r="L175" s="129"/>
    </row>
    <row r="176" spans="1:12" x14ac:dyDescent="0.3">
      <c r="A176" s="126"/>
      <c r="B176" s="1" t="str">
        <f>IF($A176="","",VLOOKUP($A176,'BE list'!A:C,3))</f>
        <v/>
      </c>
      <c r="C176" s="8"/>
      <c r="D176" s="1" t="str">
        <f>IF($C176="","",VLOOKUP($C176,'WP list'!A:B,2))</f>
        <v/>
      </c>
      <c r="E176" s="10"/>
      <c r="F176" s="20"/>
      <c r="G176" s="127"/>
      <c r="H176" s="140"/>
      <c r="I176" s="143"/>
      <c r="J176" s="145"/>
      <c r="K176" s="128">
        <f t="shared" si="3"/>
        <v>0</v>
      </c>
      <c r="L176" s="129"/>
    </row>
    <row r="177" spans="1:12" x14ac:dyDescent="0.3">
      <c r="A177" s="126"/>
      <c r="B177" s="1" t="str">
        <f>IF($A177="","",VLOOKUP($A177,'BE list'!A:C,3))</f>
        <v/>
      </c>
      <c r="C177" s="8"/>
      <c r="D177" s="1" t="str">
        <f>IF($C177="","",VLOOKUP($C177,'WP list'!A:B,2))</f>
        <v/>
      </c>
      <c r="E177" s="10"/>
      <c r="F177" s="20"/>
      <c r="G177" s="127"/>
      <c r="H177" s="140"/>
      <c r="I177" s="143"/>
      <c r="J177" s="145"/>
      <c r="K177" s="128">
        <f t="shared" si="3"/>
        <v>0</v>
      </c>
      <c r="L177" s="129"/>
    </row>
    <row r="178" spans="1:12" x14ac:dyDescent="0.3">
      <c r="A178" s="126"/>
      <c r="B178" s="1" t="str">
        <f>IF($A178="","",VLOOKUP($A178,'BE list'!A:C,3))</f>
        <v/>
      </c>
      <c r="C178" s="8"/>
      <c r="D178" s="1" t="str">
        <f>IF($C178="","",VLOOKUP($C178,'WP list'!A:B,2))</f>
        <v/>
      </c>
      <c r="E178" s="10"/>
      <c r="F178" s="20"/>
      <c r="G178" s="127"/>
      <c r="H178" s="140"/>
      <c r="I178" s="143"/>
      <c r="J178" s="145"/>
      <c r="K178" s="128">
        <f t="shared" si="3"/>
        <v>0</v>
      </c>
      <c r="L178" s="129"/>
    </row>
    <row r="179" spans="1:12" x14ac:dyDescent="0.3">
      <c r="A179" s="126"/>
      <c r="B179" s="1" t="str">
        <f>IF($A179="","",VLOOKUP($A179,'BE list'!A:C,3))</f>
        <v/>
      </c>
      <c r="C179" s="8"/>
      <c r="D179" s="1" t="str">
        <f>IF($C179="","",VLOOKUP($C179,'WP list'!A:B,2))</f>
        <v/>
      </c>
      <c r="E179" s="10"/>
      <c r="F179" s="20"/>
      <c r="G179" s="127"/>
      <c r="H179" s="140"/>
      <c r="I179" s="143"/>
      <c r="J179" s="145"/>
      <c r="K179" s="128">
        <f t="shared" si="3"/>
        <v>0</v>
      </c>
      <c r="L179" s="129"/>
    </row>
    <row r="180" spans="1:12" x14ac:dyDescent="0.3">
      <c r="A180" s="126"/>
      <c r="B180" s="1" t="str">
        <f>IF($A180="","",VLOOKUP($A180,'BE list'!A:C,3))</f>
        <v/>
      </c>
      <c r="C180" s="8"/>
      <c r="D180" s="1" t="str">
        <f>IF($C180="","",VLOOKUP($C180,'WP list'!A:B,2))</f>
        <v/>
      </c>
      <c r="E180" s="10"/>
      <c r="F180" s="20"/>
      <c r="G180" s="127"/>
      <c r="H180" s="140"/>
      <c r="I180" s="143"/>
      <c r="J180" s="145"/>
      <c r="K180" s="128">
        <f t="shared" si="3"/>
        <v>0</v>
      </c>
      <c r="L180" s="129"/>
    </row>
    <row r="181" spans="1:12" x14ac:dyDescent="0.3">
      <c r="A181" s="126"/>
      <c r="B181" s="1" t="str">
        <f>IF($A181="","",VLOOKUP($A181,'BE list'!A:C,3))</f>
        <v/>
      </c>
      <c r="C181" s="8"/>
      <c r="D181" s="1" t="str">
        <f>IF($C181="","",VLOOKUP($C181,'WP list'!A:B,2))</f>
        <v/>
      </c>
      <c r="E181" s="10"/>
      <c r="F181" s="20"/>
      <c r="G181" s="127"/>
      <c r="H181" s="140"/>
      <c r="I181" s="143"/>
      <c r="J181" s="145"/>
      <c r="K181" s="128">
        <f t="shared" si="3"/>
        <v>0</v>
      </c>
      <c r="L181" s="129"/>
    </row>
    <row r="182" spans="1:12" x14ac:dyDescent="0.3">
      <c r="A182" s="126"/>
      <c r="B182" s="1" t="str">
        <f>IF($A182="","",VLOOKUP($A182,'BE list'!A:C,3))</f>
        <v/>
      </c>
      <c r="C182" s="8"/>
      <c r="D182" s="1" t="str">
        <f>IF($C182="","",VLOOKUP($C182,'WP list'!A:B,2))</f>
        <v/>
      </c>
      <c r="E182" s="10"/>
      <c r="F182" s="20"/>
      <c r="G182" s="127"/>
      <c r="H182" s="140"/>
      <c r="I182" s="143"/>
      <c r="J182" s="145"/>
      <c r="K182" s="128">
        <f t="shared" si="3"/>
        <v>0</v>
      </c>
      <c r="L182" s="129"/>
    </row>
    <row r="183" spans="1:12" x14ac:dyDescent="0.3">
      <c r="A183" s="126"/>
      <c r="B183" s="1" t="str">
        <f>IF($A183="","",VLOOKUP($A183,'BE list'!A:C,3))</f>
        <v/>
      </c>
      <c r="C183" s="8"/>
      <c r="D183" s="1" t="str">
        <f>IF($C183="","",VLOOKUP($C183,'WP list'!A:B,2))</f>
        <v/>
      </c>
      <c r="E183" s="10"/>
      <c r="F183" s="20"/>
      <c r="G183" s="127"/>
      <c r="H183" s="140"/>
      <c r="I183" s="143"/>
      <c r="J183" s="145"/>
      <c r="K183" s="128">
        <f t="shared" si="3"/>
        <v>0</v>
      </c>
      <c r="L183" s="129"/>
    </row>
    <row r="184" spans="1:12" x14ac:dyDescent="0.3">
      <c r="A184" s="126"/>
      <c r="B184" s="1" t="str">
        <f>IF($A184="","",VLOOKUP($A184,'BE list'!A:C,3))</f>
        <v/>
      </c>
      <c r="C184" s="8"/>
      <c r="D184" s="1" t="str">
        <f>IF($C184="","",VLOOKUP($C184,'WP list'!A:B,2))</f>
        <v/>
      </c>
      <c r="E184" s="10"/>
      <c r="F184" s="20"/>
      <c r="G184" s="127"/>
      <c r="H184" s="140"/>
      <c r="I184" s="143"/>
      <c r="J184" s="145"/>
      <c r="K184" s="128">
        <f t="shared" si="3"/>
        <v>0</v>
      </c>
      <c r="L184" s="129"/>
    </row>
    <row r="185" spans="1:12" x14ac:dyDescent="0.3">
      <c r="A185" s="126"/>
      <c r="B185" s="1" t="str">
        <f>IF($A185="","",VLOOKUP($A185,'BE list'!A:C,3))</f>
        <v/>
      </c>
      <c r="C185" s="8"/>
      <c r="D185" s="1" t="str">
        <f>IF($C185="","",VLOOKUP($C185,'WP list'!A:B,2))</f>
        <v/>
      </c>
      <c r="E185" s="10"/>
      <c r="F185" s="20"/>
      <c r="G185" s="127"/>
      <c r="H185" s="140"/>
      <c r="I185" s="143"/>
      <c r="J185" s="145"/>
      <c r="K185" s="128">
        <f t="shared" si="3"/>
        <v>0</v>
      </c>
      <c r="L185" s="129"/>
    </row>
    <row r="186" spans="1:12" x14ac:dyDescent="0.3">
      <c r="A186" s="126"/>
      <c r="B186" s="1" t="str">
        <f>IF($A186="","",VLOOKUP($A186,'BE list'!A:C,3))</f>
        <v/>
      </c>
      <c r="C186" s="8"/>
      <c r="D186" s="1" t="str">
        <f>IF($C186="","",VLOOKUP($C186,'WP list'!A:B,2))</f>
        <v/>
      </c>
      <c r="E186" s="10"/>
      <c r="F186" s="20"/>
      <c r="G186" s="127"/>
      <c r="H186" s="140"/>
      <c r="I186" s="143"/>
      <c r="J186" s="145"/>
      <c r="K186" s="128">
        <f t="shared" si="3"/>
        <v>0</v>
      </c>
      <c r="L186" s="129"/>
    </row>
    <row r="187" spans="1:12" x14ac:dyDescent="0.3">
      <c r="A187" s="126"/>
      <c r="B187" s="1" t="str">
        <f>IF($A187="","",VLOOKUP($A187,'BE list'!A:C,3))</f>
        <v/>
      </c>
      <c r="C187" s="8"/>
      <c r="D187" s="1" t="str">
        <f>IF($C187="","",VLOOKUP($C187,'WP list'!A:B,2))</f>
        <v/>
      </c>
      <c r="E187" s="10"/>
      <c r="F187" s="20"/>
      <c r="G187" s="127"/>
      <c r="H187" s="140"/>
      <c r="I187" s="143"/>
      <c r="J187" s="145"/>
      <c r="K187" s="128">
        <f t="shared" si="3"/>
        <v>0</v>
      </c>
      <c r="L187" s="129"/>
    </row>
    <row r="188" spans="1:12" x14ac:dyDescent="0.3">
      <c r="A188" s="126"/>
      <c r="B188" s="1" t="str">
        <f>IF($A188="","",VLOOKUP($A188,'BE list'!A:C,3))</f>
        <v/>
      </c>
      <c r="C188" s="8"/>
      <c r="D188" s="1" t="str">
        <f>IF($C188="","",VLOOKUP($C188,'WP list'!A:B,2))</f>
        <v/>
      </c>
      <c r="E188" s="10"/>
      <c r="F188" s="20"/>
      <c r="G188" s="127"/>
      <c r="H188" s="140"/>
      <c r="I188" s="143"/>
      <c r="J188" s="145"/>
      <c r="K188" s="128">
        <f t="shared" si="3"/>
        <v>0</v>
      </c>
      <c r="L188" s="129"/>
    </row>
    <row r="189" spans="1:12" x14ac:dyDescent="0.3">
      <c r="A189" s="126"/>
      <c r="B189" s="1" t="str">
        <f>IF($A189="","",VLOOKUP($A189,'BE list'!A:C,3))</f>
        <v/>
      </c>
      <c r="C189" s="8"/>
      <c r="D189" s="1" t="str">
        <f>IF($C189="","",VLOOKUP($C189,'WP list'!A:B,2))</f>
        <v/>
      </c>
      <c r="E189" s="10"/>
      <c r="F189" s="20"/>
      <c r="G189" s="127"/>
      <c r="H189" s="140"/>
      <c r="I189" s="143"/>
      <c r="J189" s="145"/>
      <c r="K189" s="128">
        <f t="shared" si="3"/>
        <v>0</v>
      </c>
      <c r="L189" s="129"/>
    </row>
    <row r="190" spans="1:12" x14ac:dyDescent="0.3">
      <c r="A190" s="126"/>
      <c r="B190" s="1" t="str">
        <f>IF($A190="","",VLOOKUP($A190,'BE list'!A:C,3))</f>
        <v/>
      </c>
      <c r="C190" s="8"/>
      <c r="D190" s="1" t="str">
        <f>IF($C190="","",VLOOKUP($C190,'WP list'!A:B,2))</f>
        <v/>
      </c>
      <c r="E190" s="10"/>
      <c r="F190" s="20"/>
      <c r="G190" s="127"/>
      <c r="H190" s="140"/>
      <c r="I190" s="143"/>
      <c r="J190" s="145"/>
      <c r="K190" s="128">
        <f t="shared" si="3"/>
        <v>0</v>
      </c>
      <c r="L190" s="129"/>
    </row>
    <row r="191" spans="1:12" x14ac:dyDescent="0.3">
      <c r="A191" s="126"/>
      <c r="B191" s="1" t="str">
        <f>IF($A191="","",VLOOKUP($A191,'BE list'!A:C,3))</f>
        <v/>
      </c>
      <c r="C191" s="8"/>
      <c r="D191" s="1" t="str">
        <f>IF($C191="","",VLOOKUP($C191,'WP list'!A:B,2))</f>
        <v/>
      </c>
      <c r="E191" s="10"/>
      <c r="F191" s="20"/>
      <c r="G191" s="127"/>
      <c r="H191" s="140"/>
      <c r="I191" s="143"/>
      <c r="J191" s="145"/>
      <c r="K191" s="128">
        <f t="shared" si="3"/>
        <v>0</v>
      </c>
      <c r="L191" s="129"/>
    </row>
    <row r="192" spans="1:12" x14ac:dyDescent="0.3">
      <c r="A192" s="126"/>
      <c r="B192" s="1" t="str">
        <f>IF($A192="","",VLOOKUP($A192,'BE list'!A:C,3))</f>
        <v/>
      </c>
      <c r="C192" s="8"/>
      <c r="D192" s="1" t="str">
        <f>IF($C192="","",VLOOKUP($C192,'WP list'!A:B,2))</f>
        <v/>
      </c>
      <c r="E192" s="10"/>
      <c r="F192" s="20"/>
      <c r="G192" s="127"/>
      <c r="H192" s="140"/>
      <c r="I192" s="143"/>
      <c r="J192" s="145"/>
      <c r="K192" s="128">
        <f t="shared" si="3"/>
        <v>0</v>
      </c>
      <c r="L192" s="129"/>
    </row>
    <row r="193" spans="1:12" x14ac:dyDescent="0.3">
      <c r="A193" s="126"/>
      <c r="B193" s="1" t="str">
        <f>IF($A193="","",VLOOKUP($A193,'BE list'!A:C,3))</f>
        <v/>
      </c>
      <c r="C193" s="8"/>
      <c r="D193" s="1" t="str">
        <f>IF($C193="","",VLOOKUP($C193,'WP list'!A:B,2))</f>
        <v/>
      </c>
      <c r="E193" s="10"/>
      <c r="F193" s="20"/>
      <c r="G193" s="127"/>
      <c r="H193" s="140"/>
      <c r="I193" s="143"/>
      <c r="J193" s="145"/>
      <c r="K193" s="128">
        <f t="shared" si="3"/>
        <v>0</v>
      </c>
      <c r="L193" s="129"/>
    </row>
    <row r="194" spans="1:12" x14ac:dyDescent="0.3">
      <c r="A194" s="126"/>
      <c r="B194" s="1" t="str">
        <f>IF($A194="","",VLOOKUP($A194,'BE list'!A:C,3))</f>
        <v/>
      </c>
      <c r="C194" s="8"/>
      <c r="D194" s="1" t="str">
        <f>IF($C194="","",VLOOKUP($C194,'WP list'!A:B,2))</f>
        <v/>
      </c>
      <c r="E194" s="10"/>
      <c r="F194" s="20"/>
      <c r="G194" s="127"/>
      <c r="H194" s="140"/>
      <c r="I194" s="143"/>
      <c r="J194" s="145"/>
      <c r="K194" s="128">
        <f t="shared" si="3"/>
        <v>0</v>
      </c>
      <c r="L194" s="129"/>
    </row>
    <row r="195" spans="1:12" x14ac:dyDescent="0.3">
      <c r="A195" s="126"/>
      <c r="B195" s="1" t="str">
        <f>IF($A195="","",VLOOKUP($A195,'BE list'!A:C,3))</f>
        <v/>
      </c>
      <c r="C195" s="8"/>
      <c r="D195" s="1" t="str">
        <f>IF($C195="","",VLOOKUP($C195,'WP list'!A:B,2))</f>
        <v/>
      </c>
      <c r="E195" s="10"/>
      <c r="F195" s="20"/>
      <c r="G195" s="127"/>
      <c r="H195" s="140"/>
      <c r="I195" s="143"/>
      <c r="J195" s="145"/>
      <c r="K195" s="128">
        <f t="shared" si="3"/>
        <v>0</v>
      </c>
      <c r="L195" s="129"/>
    </row>
    <row r="196" spans="1:12" x14ac:dyDescent="0.3">
      <c r="A196" s="126"/>
      <c r="B196" s="1" t="str">
        <f>IF($A196="","",VLOOKUP($A196,'BE list'!A:C,3))</f>
        <v/>
      </c>
      <c r="C196" s="8"/>
      <c r="D196" s="1" t="str">
        <f>IF($C196="","",VLOOKUP($C196,'WP list'!A:B,2))</f>
        <v/>
      </c>
      <c r="E196" s="10"/>
      <c r="F196" s="20"/>
      <c r="G196" s="127"/>
      <c r="H196" s="140"/>
      <c r="I196" s="143"/>
      <c r="J196" s="145"/>
      <c r="K196" s="128">
        <f t="shared" si="3"/>
        <v>0</v>
      </c>
      <c r="L196" s="129"/>
    </row>
    <row r="197" spans="1:12" x14ac:dyDescent="0.3">
      <c r="A197" s="126"/>
      <c r="B197" s="1" t="str">
        <f>IF($A197="","",VLOOKUP($A197,'BE list'!A:C,3))</f>
        <v/>
      </c>
      <c r="C197" s="8"/>
      <c r="D197" s="1" t="str">
        <f>IF($C197="","",VLOOKUP($C197,'WP list'!A:B,2))</f>
        <v/>
      </c>
      <c r="E197" s="10"/>
      <c r="F197" s="20"/>
      <c r="G197" s="127"/>
      <c r="H197" s="140"/>
      <c r="I197" s="143"/>
      <c r="J197" s="145"/>
      <c r="K197" s="128">
        <f t="shared" si="3"/>
        <v>0</v>
      </c>
      <c r="L197" s="129"/>
    </row>
    <row r="198" spans="1:12" x14ac:dyDescent="0.3">
      <c r="A198" s="126"/>
      <c r="B198" s="1" t="str">
        <f>IF($A198="","",VLOOKUP($A198,'BE list'!A:C,3))</f>
        <v/>
      </c>
      <c r="C198" s="8"/>
      <c r="D198" s="1" t="str">
        <f>IF($C198="","",VLOOKUP($C198,'WP list'!A:B,2))</f>
        <v/>
      </c>
      <c r="E198" s="10"/>
      <c r="F198" s="20"/>
      <c r="G198" s="127"/>
      <c r="H198" s="140"/>
      <c r="I198" s="143"/>
      <c r="J198" s="145"/>
      <c r="K198" s="128">
        <f t="shared" si="3"/>
        <v>0</v>
      </c>
      <c r="L198" s="129"/>
    </row>
    <row r="199" spans="1:12" x14ac:dyDescent="0.3">
      <c r="A199" s="126"/>
      <c r="B199" s="1" t="str">
        <f>IF($A199="","",VLOOKUP($A199,'BE list'!A:C,3))</f>
        <v/>
      </c>
      <c r="C199" s="8"/>
      <c r="D199" s="1" t="str">
        <f>IF($C199="","",VLOOKUP($C199,'WP list'!A:B,2))</f>
        <v/>
      </c>
      <c r="E199" s="10"/>
      <c r="F199" s="20"/>
      <c r="G199" s="127"/>
      <c r="H199" s="140"/>
      <c r="I199" s="143"/>
      <c r="J199" s="145"/>
      <c r="K199" s="128">
        <f t="shared" si="3"/>
        <v>0</v>
      </c>
      <c r="L199" s="129"/>
    </row>
    <row r="200" spans="1:12" x14ac:dyDescent="0.3">
      <c r="A200" s="126"/>
      <c r="B200" s="1" t="str">
        <f>IF($A200="","",VLOOKUP($A200,'BE list'!A:C,3))</f>
        <v/>
      </c>
      <c r="C200" s="8"/>
      <c r="D200" s="1" t="str">
        <f>IF($C200="","",VLOOKUP($C200,'WP list'!A:B,2))</f>
        <v/>
      </c>
      <c r="E200" s="10"/>
      <c r="F200" s="20"/>
      <c r="G200" s="127"/>
      <c r="H200" s="140"/>
      <c r="I200" s="143"/>
      <c r="J200" s="145"/>
      <c r="K200" s="128">
        <f t="shared" si="3"/>
        <v>0</v>
      </c>
      <c r="L200" s="129"/>
    </row>
    <row r="201" spans="1:12" x14ac:dyDescent="0.3">
      <c r="A201" s="126"/>
      <c r="B201" s="1" t="str">
        <f>IF($A201="","",VLOOKUP($A201,'BE list'!A:C,3))</f>
        <v/>
      </c>
      <c r="C201" s="8"/>
      <c r="D201" s="1" t="str">
        <f>IF($C201="","",VLOOKUP($C201,'WP list'!A:B,2))</f>
        <v/>
      </c>
      <c r="E201" s="10"/>
      <c r="F201" s="20"/>
      <c r="G201" s="127"/>
      <c r="H201" s="140"/>
      <c r="I201" s="143"/>
      <c r="J201" s="145"/>
      <c r="K201" s="128">
        <f t="shared" si="3"/>
        <v>0</v>
      </c>
      <c r="L201" s="129"/>
    </row>
    <row r="202" spans="1:12" x14ac:dyDescent="0.3">
      <c r="A202" s="126"/>
      <c r="B202" s="1" t="str">
        <f>IF($A202="","",VLOOKUP($A202,'BE list'!A:C,3))</f>
        <v/>
      </c>
      <c r="C202" s="8"/>
      <c r="D202" s="1" t="str">
        <f>IF($C202="","",VLOOKUP($C202,'WP list'!A:B,2))</f>
        <v/>
      </c>
      <c r="E202" s="10"/>
      <c r="F202" s="20"/>
      <c r="G202" s="127"/>
      <c r="H202" s="140"/>
      <c r="I202" s="143"/>
      <c r="J202" s="145"/>
      <c r="K202" s="128">
        <f t="shared" si="3"/>
        <v>0</v>
      </c>
      <c r="L202" s="129"/>
    </row>
    <row r="203" spans="1:12" x14ac:dyDescent="0.3">
      <c r="A203" s="126"/>
      <c r="B203" s="1" t="str">
        <f>IF($A203="","",VLOOKUP($A203,'BE list'!A:C,3))</f>
        <v/>
      </c>
      <c r="C203" s="8"/>
      <c r="D203" s="1" t="str">
        <f>IF($C203="","",VLOOKUP($C203,'WP list'!A:B,2))</f>
        <v/>
      </c>
      <c r="E203" s="10"/>
      <c r="F203" s="20"/>
      <c r="G203" s="127"/>
      <c r="H203" s="140"/>
      <c r="I203" s="143"/>
      <c r="J203" s="145"/>
      <c r="K203" s="128">
        <f t="shared" si="3"/>
        <v>0</v>
      </c>
      <c r="L203" s="129"/>
    </row>
    <row r="204" spans="1:12" x14ac:dyDescent="0.3">
      <c r="A204" s="126"/>
      <c r="B204" s="1" t="str">
        <f>IF($A204="","",VLOOKUP($A204,'BE list'!A:C,3))</f>
        <v/>
      </c>
      <c r="C204" s="8"/>
      <c r="D204" s="1" t="str">
        <f>IF($C204="","",VLOOKUP($C204,'WP list'!A:B,2))</f>
        <v/>
      </c>
      <c r="E204" s="10"/>
      <c r="F204" s="20"/>
      <c r="G204" s="127"/>
      <c r="H204" s="140"/>
      <c r="I204" s="143"/>
      <c r="J204" s="145"/>
      <c r="K204" s="128">
        <f t="shared" si="3"/>
        <v>0</v>
      </c>
      <c r="L204" s="129"/>
    </row>
    <row r="205" spans="1:12" x14ac:dyDescent="0.3">
      <c r="A205" s="126"/>
      <c r="B205" s="1" t="str">
        <f>IF($A205="","",VLOOKUP($A205,'BE list'!A:C,3))</f>
        <v/>
      </c>
      <c r="C205" s="8"/>
      <c r="D205" s="1" t="str">
        <f>IF($C205="","",VLOOKUP($C205,'WP list'!A:B,2))</f>
        <v/>
      </c>
      <c r="E205" s="10"/>
      <c r="F205" s="20"/>
      <c r="G205" s="127"/>
      <c r="H205" s="140"/>
      <c r="I205" s="143"/>
      <c r="J205" s="145"/>
      <c r="K205" s="128">
        <f t="shared" si="3"/>
        <v>0</v>
      </c>
      <c r="L205" s="129"/>
    </row>
    <row r="206" spans="1:12" x14ac:dyDescent="0.3">
      <c r="A206" s="126"/>
      <c r="B206" s="1" t="str">
        <f>IF($A206="","",VLOOKUP($A206,'BE list'!A:C,3))</f>
        <v/>
      </c>
      <c r="C206" s="8"/>
      <c r="D206" s="1" t="str">
        <f>IF($C206="","",VLOOKUP($C206,'WP list'!A:B,2))</f>
        <v/>
      </c>
      <c r="E206" s="10"/>
      <c r="F206" s="20"/>
      <c r="G206" s="127"/>
      <c r="H206" s="140"/>
      <c r="I206" s="143"/>
      <c r="J206" s="145"/>
      <c r="K206" s="128">
        <f t="shared" si="3"/>
        <v>0</v>
      </c>
      <c r="L206" s="129"/>
    </row>
    <row r="207" spans="1:12" x14ac:dyDescent="0.3">
      <c r="A207" s="126"/>
      <c r="B207" s="1" t="str">
        <f>IF($A207="","",VLOOKUP($A207,'BE list'!A:C,3))</f>
        <v/>
      </c>
      <c r="C207" s="8"/>
      <c r="D207" s="1" t="str">
        <f>IF($C207="","",VLOOKUP($C207,'WP list'!A:B,2))</f>
        <v/>
      </c>
      <c r="E207" s="10"/>
      <c r="F207" s="20"/>
      <c r="G207" s="127"/>
      <c r="H207" s="140"/>
      <c r="I207" s="143"/>
      <c r="J207" s="145"/>
      <c r="K207" s="128">
        <f t="shared" si="3"/>
        <v>0</v>
      </c>
      <c r="L207" s="129"/>
    </row>
    <row r="208" spans="1:12" x14ac:dyDescent="0.3">
      <c r="A208" s="126"/>
      <c r="B208" s="1" t="str">
        <f>IF($A208="","",VLOOKUP($A208,'BE list'!A:C,3))</f>
        <v/>
      </c>
      <c r="C208" s="8"/>
      <c r="D208" s="1" t="str">
        <f>IF($C208="","",VLOOKUP($C208,'WP list'!A:B,2))</f>
        <v/>
      </c>
      <c r="E208" s="10"/>
      <c r="F208" s="20"/>
      <c r="G208" s="127"/>
      <c r="H208" s="140"/>
      <c r="I208" s="143"/>
      <c r="J208" s="145"/>
      <c r="K208" s="128">
        <f t="shared" si="3"/>
        <v>0</v>
      </c>
      <c r="L208" s="129"/>
    </row>
    <row r="209" spans="1:12" ht="15" thickBot="1" x14ac:dyDescent="0.35">
      <c r="A209" s="126"/>
      <c r="B209" s="1" t="str">
        <f>IF($A209="","",VLOOKUP($A209,'BE list'!A:C,3))</f>
        <v/>
      </c>
      <c r="C209" s="8"/>
      <c r="D209" s="1" t="str">
        <f>IF($C209="","",VLOOKUP($C209,'WP list'!A:B,2))</f>
        <v/>
      </c>
      <c r="E209" s="130"/>
      <c r="F209" s="131"/>
      <c r="G209" s="132"/>
      <c r="H209" s="141"/>
      <c r="I209" s="146"/>
      <c r="J209" s="147"/>
      <c r="K209" s="133">
        <f t="shared" si="3"/>
        <v>0</v>
      </c>
      <c r="L209" s="134"/>
    </row>
  </sheetData>
  <sheetProtection algorithmName="SHA-512" hashValue="eFLYn7NJ2k1lukvUmD1OMypWHuRFHpuwuMVWtkdO4KpZ+43+8eOoVaMDrCUI4EeD2CK9JQhTP24YhpU19/bTtg==" saltValue="dozssJaY8Ry3oRoOOWl9xA==" spinCount="100000" sheet="1" selectLockedCells="1"/>
  <mergeCells count="1">
    <mergeCell ref="A1:L1"/>
  </mergeCells>
  <dataValidations count="2">
    <dataValidation type="list" allowBlank="1" showInputMessage="1" showErrorMessage="1" promptTitle="Ressources type" prompt="Make your choice" sqref="E3:E209" xr:uid="{00000000-0002-0000-1000-000000000000}">
      <formula1>" Equipment,Infrastructures,Other assets"</formula1>
    </dataValidation>
    <dataValidation type="date" allowBlank="1" showInputMessage="1" showErrorMessage="1" sqref="G3" xr:uid="{00000000-0002-0000-1000-000001000000}">
      <formula1>1</formula1>
      <formula2>73415</formula2>
    </dataValidation>
  </dataValidations>
  <pageMargins left="0.25" right="0.25" top="0.75" bottom="0.75" header="0.3" footer="0.3"/>
  <pageSetup paperSize="9" scale="60" fitToHeight="0" orientation="landscape" r:id="rId1"/>
  <ignoredErrors>
    <ignoredError sqref="B3 D3"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F0B075FB-EFEE-4327-ABB2-7CEE1732A50F}">
          <x14:formula1>
            <xm:f>'WP list'!$A$4:$A$512</xm:f>
          </x14:formula1>
          <xm:sqref>C3:C209</xm:sqref>
        </x14:dataValidation>
        <x14:dataValidation type="list" allowBlank="1" showInputMessage="1" showErrorMessage="1" xr:uid="{09AE2C17-9F89-4A7D-BCA3-028C0658D454}">
          <x14:formula1>
            <xm:f>'BE list'!$A$4:$A$512</xm:f>
          </x14:formula1>
          <xm:sqref>A3:A209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0">
    <tabColor theme="6" tint="0.59999389629810485"/>
    <pageSetUpPr fitToPage="1"/>
  </sheetPr>
  <dimension ref="A1:K111"/>
  <sheetViews>
    <sheetView workbookViewId="0">
      <pane ySplit="2" topLeftCell="A3" activePane="bottomLeft" state="frozenSplit"/>
      <selection activeCell="B7" sqref="B7"/>
      <selection pane="bottomLeft" activeCell="A3" sqref="A3"/>
    </sheetView>
  </sheetViews>
  <sheetFormatPr defaultRowHeight="14.4" x14ac:dyDescent="0.3"/>
  <cols>
    <col min="1" max="1" width="7.6640625" style="46" customWidth="1"/>
    <col min="2" max="3" width="14.6640625" style="35" customWidth="1"/>
    <col min="4" max="4" width="75.6640625" style="35" customWidth="1"/>
  </cols>
  <sheetData>
    <row r="1" spans="1:11" s="46" customFormat="1" ht="21" x14ac:dyDescent="0.3">
      <c r="A1" s="297" t="s">
        <v>141</v>
      </c>
      <c r="B1" s="298"/>
      <c r="C1" s="298"/>
      <c r="D1" s="299"/>
      <c r="E1" s="247"/>
      <c r="F1" s="247"/>
      <c r="G1" s="247"/>
      <c r="H1" s="247"/>
      <c r="I1" s="247"/>
      <c r="J1" s="247"/>
      <c r="K1" s="247"/>
    </row>
    <row r="2" spans="1:11" s="62" customFormat="1" ht="15" thickBot="1" x14ac:dyDescent="0.35">
      <c r="A2" s="243" t="s">
        <v>142</v>
      </c>
      <c r="B2" s="244" t="s">
        <v>143</v>
      </c>
      <c r="C2" s="245" t="s">
        <v>144</v>
      </c>
      <c r="D2" s="246" t="s">
        <v>145</v>
      </c>
    </row>
    <row r="3" spans="1:11" x14ac:dyDescent="0.3">
      <c r="A3" s="248"/>
      <c r="B3" s="66"/>
      <c r="C3" s="66"/>
      <c r="D3" s="66"/>
    </row>
    <row r="4" spans="1:11" x14ac:dyDescent="0.3">
      <c r="A4" s="248"/>
      <c r="B4" s="66"/>
      <c r="C4" s="66"/>
      <c r="D4" s="67"/>
    </row>
    <row r="5" spans="1:11" x14ac:dyDescent="0.3">
      <c r="A5" s="248"/>
      <c r="B5" s="66"/>
      <c r="C5" s="66"/>
      <c r="D5" s="67"/>
    </row>
    <row r="6" spans="1:11" x14ac:dyDescent="0.3">
      <c r="A6" s="248"/>
      <c r="B6" s="66"/>
      <c r="C6" s="66"/>
      <c r="D6" s="67"/>
    </row>
    <row r="7" spans="1:11" x14ac:dyDescent="0.3">
      <c r="A7" s="248"/>
      <c r="B7" s="66"/>
      <c r="C7" s="66"/>
      <c r="D7" s="67"/>
    </row>
    <row r="8" spans="1:11" x14ac:dyDescent="0.3">
      <c r="A8" s="248"/>
      <c r="B8" s="66"/>
      <c r="C8" s="66"/>
      <c r="D8" s="67"/>
    </row>
    <row r="9" spans="1:11" x14ac:dyDescent="0.3">
      <c r="A9" s="248"/>
      <c r="B9" s="66"/>
      <c r="C9" s="66"/>
      <c r="D9" s="67"/>
    </row>
    <row r="10" spans="1:11" x14ac:dyDescent="0.3">
      <c r="A10" s="248"/>
      <c r="B10" s="66"/>
      <c r="C10" s="66"/>
      <c r="D10" s="67"/>
    </row>
    <row r="11" spans="1:11" x14ac:dyDescent="0.3">
      <c r="A11" s="248"/>
      <c r="B11" s="66"/>
      <c r="C11" s="66"/>
      <c r="D11" s="67"/>
    </row>
    <row r="12" spans="1:11" x14ac:dyDescent="0.3">
      <c r="A12" s="248"/>
      <c r="B12" s="66"/>
      <c r="C12" s="66"/>
      <c r="D12" s="67"/>
    </row>
    <row r="13" spans="1:11" x14ac:dyDescent="0.3">
      <c r="A13" s="248"/>
      <c r="B13" s="66"/>
      <c r="C13" s="66"/>
      <c r="D13" s="67"/>
    </row>
    <row r="14" spans="1:11" x14ac:dyDescent="0.3">
      <c r="A14" s="248"/>
      <c r="B14" s="66"/>
      <c r="C14" s="66"/>
      <c r="D14" s="67"/>
    </row>
    <row r="15" spans="1:11" x14ac:dyDescent="0.3">
      <c r="A15" s="248"/>
      <c r="B15" s="66"/>
      <c r="C15" s="66"/>
      <c r="D15" s="67"/>
    </row>
    <row r="16" spans="1:11" x14ac:dyDescent="0.3">
      <c r="A16" s="248"/>
      <c r="B16" s="66"/>
      <c r="C16" s="66"/>
      <c r="D16" s="67"/>
    </row>
    <row r="17" spans="1:4" x14ac:dyDescent="0.3">
      <c r="A17" s="248"/>
      <c r="B17" s="66"/>
      <c r="C17" s="66"/>
      <c r="D17" s="67"/>
    </row>
    <row r="18" spans="1:4" x14ac:dyDescent="0.3">
      <c r="A18" s="248"/>
      <c r="B18" s="66"/>
      <c r="C18" s="66"/>
      <c r="D18" s="67"/>
    </row>
    <row r="19" spans="1:4" x14ac:dyDescent="0.3">
      <c r="A19" s="248"/>
      <c r="B19" s="66"/>
      <c r="C19" s="66"/>
      <c r="D19" s="67"/>
    </row>
    <row r="20" spans="1:4" x14ac:dyDescent="0.3">
      <c r="A20" s="248"/>
      <c r="B20" s="66"/>
      <c r="C20" s="66"/>
      <c r="D20" s="67"/>
    </row>
    <row r="21" spans="1:4" x14ac:dyDescent="0.3">
      <c r="A21" s="248"/>
      <c r="B21" s="66"/>
      <c r="C21" s="66"/>
      <c r="D21" s="67"/>
    </row>
    <row r="22" spans="1:4" x14ac:dyDescent="0.3">
      <c r="A22" s="248"/>
      <c r="B22" s="66"/>
      <c r="C22" s="66"/>
      <c r="D22" s="67"/>
    </row>
    <row r="23" spans="1:4" x14ac:dyDescent="0.3">
      <c r="A23" s="248"/>
      <c r="B23" s="66"/>
      <c r="C23" s="66"/>
      <c r="D23" s="67"/>
    </row>
    <row r="24" spans="1:4" x14ac:dyDescent="0.3">
      <c r="A24" s="248"/>
      <c r="B24" s="66"/>
      <c r="C24" s="66"/>
      <c r="D24" s="67"/>
    </row>
    <row r="25" spans="1:4" x14ac:dyDescent="0.3">
      <c r="A25" s="248"/>
      <c r="B25" s="66"/>
      <c r="C25" s="66"/>
      <c r="D25" s="67"/>
    </row>
    <row r="26" spans="1:4" x14ac:dyDescent="0.3">
      <c r="A26" s="248"/>
      <c r="B26" s="66"/>
      <c r="C26" s="66"/>
      <c r="D26" s="67"/>
    </row>
    <row r="27" spans="1:4" x14ac:dyDescent="0.3">
      <c r="A27" s="248"/>
      <c r="B27" s="66"/>
      <c r="C27" s="66"/>
      <c r="D27" s="67"/>
    </row>
    <row r="28" spans="1:4" x14ac:dyDescent="0.3">
      <c r="A28" s="248"/>
      <c r="B28" s="66"/>
      <c r="C28" s="66"/>
      <c r="D28" s="67"/>
    </row>
    <row r="29" spans="1:4" x14ac:dyDescent="0.3">
      <c r="A29" s="248"/>
      <c r="B29" s="66"/>
      <c r="C29" s="66"/>
      <c r="D29" s="67"/>
    </row>
    <row r="30" spans="1:4" x14ac:dyDescent="0.3">
      <c r="A30" s="248"/>
      <c r="B30" s="66"/>
      <c r="C30" s="66"/>
      <c r="D30" s="67"/>
    </row>
    <row r="31" spans="1:4" x14ac:dyDescent="0.3">
      <c r="A31" s="248"/>
      <c r="B31" s="66"/>
      <c r="C31" s="66"/>
      <c r="D31" s="67"/>
    </row>
    <row r="32" spans="1:4" x14ac:dyDescent="0.3">
      <c r="A32" s="248"/>
      <c r="B32" s="66"/>
      <c r="C32" s="66"/>
      <c r="D32" s="67"/>
    </row>
    <row r="33" spans="1:4" x14ac:dyDescent="0.3">
      <c r="A33" s="248"/>
      <c r="B33" s="66"/>
      <c r="C33" s="66"/>
      <c r="D33" s="67"/>
    </row>
    <row r="34" spans="1:4" x14ac:dyDescent="0.3">
      <c r="A34" s="248"/>
      <c r="B34" s="66"/>
      <c r="C34" s="66"/>
      <c r="D34" s="67"/>
    </row>
    <row r="35" spans="1:4" x14ac:dyDescent="0.3">
      <c r="A35" s="248"/>
      <c r="B35" s="66"/>
      <c r="C35" s="66"/>
      <c r="D35" s="67"/>
    </row>
    <row r="36" spans="1:4" x14ac:dyDescent="0.3">
      <c r="A36" s="248"/>
      <c r="B36" s="66"/>
      <c r="C36" s="66"/>
      <c r="D36" s="67"/>
    </row>
    <row r="37" spans="1:4" x14ac:dyDescent="0.3">
      <c r="A37" s="248"/>
      <c r="B37" s="66"/>
      <c r="C37" s="66"/>
      <c r="D37" s="67"/>
    </row>
    <row r="38" spans="1:4" x14ac:dyDescent="0.3">
      <c r="A38" s="248"/>
      <c r="B38" s="66"/>
      <c r="C38" s="66"/>
      <c r="D38" s="67"/>
    </row>
    <row r="39" spans="1:4" x14ac:dyDescent="0.3">
      <c r="A39" s="248"/>
      <c r="B39" s="66"/>
      <c r="C39" s="66"/>
      <c r="D39" s="67"/>
    </row>
    <row r="40" spans="1:4" x14ac:dyDescent="0.3">
      <c r="A40" s="248"/>
      <c r="B40" s="66"/>
      <c r="C40" s="66"/>
      <c r="D40" s="67"/>
    </row>
    <row r="41" spans="1:4" x14ac:dyDescent="0.3">
      <c r="A41" s="248"/>
      <c r="B41" s="66"/>
      <c r="C41" s="66"/>
      <c r="D41" s="67"/>
    </row>
    <row r="42" spans="1:4" x14ac:dyDescent="0.3">
      <c r="A42" s="248"/>
      <c r="B42" s="66"/>
      <c r="C42" s="66"/>
      <c r="D42" s="67"/>
    </row>
    <row r="43" spans="1:4" x14ac:dyDescent="0.3">
      <c r="A43" s="248"/>
      <c r="B43" s="66"/>
      <c r="C43" s="66"/>
      <c r="D43" s="67"/>
    </row>
    <row r="44" spans="1:4" x14ac:dyDescent="0.3">
      <c r="A44" s="248"/>
      <c r="B44" s="66"/>
      <c r="C44" s="66"/>
      <c r="D44" s="67"/>
    </row>
    <row r="45" spans="1:4" x14ac:dyDescent="0.3">
      <c r="A45" s="248"/>
      <c r="B45" s="66"/>
      <c r="C45" s="66"/>
      <c r="D45" s="67"/>
    </row>
    <row r="46" spans="1:4" x14ac:dyDescent="0.3">
      <c r="A46" s="248"/>
      <c r="B46" s="66"/>
      <c r="C46" s="66"/>
      <c r="D46" s="67"/>
    </row>
    <row r="47" spans="1:4" x14ac:dyDescent="0.3">
      <c r="A47" s="248"/>
      <c r="B47" s="66"/>
      <c r="C47" s="66"/>
      <c r="D47" s="67"/>
    </row>
    <row r="48" spans="1:4" x14ac:dyDescent="0.3">
      <c r="A48" s="248"/>
      <c r="B48" s="66"/>
      <c r="C48" s="66"/>
      <c r="D48" s="67"/>
    </row>
    <row r="49" spans="1:4" x14ac:dyDescent="0.3">
      <c r="A49" s="248"/>
      <c r="B49" s="66"/>
      <c r="C49" s="66"/>
      <c r="D49" s="67"/>
    </row>
    <row r="50" spans="1:4" x14ac:dyDescent="0.3">
      <c r="A50" s="248"/>
      <c r="B50" s="66"/>
      <c r="C50" s="66"/>
      <c r="D50" s="67"/>
    </row>
    <row r="51" spans="1:4" x14ac:dyDescent="0.3">
      <c r="A51" s="248"/>
      <c r="B51" s="66"/>
      <c r="C51" s="66"/>
      <c r="D51" s="67"/>
    </row>
    <row r="52" spans="1:4" x14ac:dyDescent="0.3">
      <c r="A52" s="248"/>
      <c r="B52" s="66"/>
      <c r="C52" s="66"/>
      <c r="D52" s="67"/>
    </row>
    <row r="53" spans="1:4" x14ac:dyDescent="0.3">
      <c r="A53" s="248"/>
      <c r="B53" s="66"/>
      <c r="C53" s="66"/>
      <c r="D53" s="67"/>
    </row>
    <row r="54" spans="1:4" x14ac:dyDescent="0.3">
      <c r="A54" s="248"/>
      <c r="B54" s="66"/>
      <c r="C54" s="66"/>
      <c r="D54" s="67"/>
    </row>
    <row r="55" spans="1:4" x14ac:dyDescent="0.3">
      <c r="A55" s="248"/>
      <c r="B55" s="66"/>
      <c r="C55" s="66"/>
      <c r="D55" s="67"/>
    </row>
    <row r="56" spans="1:4" x14ac:dyDescent="0.3">
      <c r="A56" s="248"/>
      <c r="B56" s="66"/>
      <c r="C56" s="66"/>
      <c r="D56" s="67"/>
    </row>
    <row r="57" spans="1:4" x14ac:dyDescent="0.3">
      <c r="A57" s="248"/>
      <c r="B57" s="66"/>
      <c r="C57" s="66"/>
      <c r="D57" s="67"/>
    </row>
    <row r="58" spans="1:4" x14ac:dyDescent="0.3">
      <c r="A58" s="248"/>
      <c r="B58" s="66"/>
      <c r="C58" s="66"/>
      <c r="D58" s="67"/>
    </row>
    <row r="59" spans="1:4" x14ac:dyDescent="0.3">
      <c r="A59" s="248"/>
      <c r="B59" s="66"/>
      <c r="C59" s="66"/>
      <c r="D59" s="67"/>
    </row>
    <row r="60" spans="1:4" x14ac:dyDescent="0.3">
      <c r="A60" s="248"/>
      <c r="B60" s="66"/>
      <c r="C60" s="66"/>
      <c r="D60" s="67"/>
    </row>
    <row r="61" spans="1:4" x14ac:dyDescent="0.3">
      <c r="A61" s="248"/>
      <c r="B61" s="66"/>
      <c r="C61" s="66"/>
      <c r="D61" s="67"/>
    </row>
    <row r="62" spans="1:4" x14ac:dyDescent="0.3">
      <c r="A62" s="248"/>
      <c r="B62" s="66"/>
      <c r="C62" s="66"/>
      <c r="D62" s="67"/>
    </row>
    <row r="63" spans="1:4" x14ac:dyDescent="0.3">
      <c r="A63" s="248"/>
      <c r="B63" s="66"/>
      <c r="C63" s="66"/>
      <c r="D63" s="67"/>
    </row>
    <row r="64" spans="1:4" x14ac:dyDescent="0.3">
      <c r="A64" s="248"/>
      <c r="B64" s="66"/>
      <c r="C64" s="66"/>
      <c r="D64" s="67"/>
    </row>
    <row r="65" spans="1:4" x14ac:dyDescent="0.3">
      <c r="A65" s="248"/>
      <c r="B65" s="66"/>
      <c r="C65" s="66"/>
      <c r="D65" s="67"/>
    </row>
    <row r="66" spans="1:4" x14ac:dyDescent="0.3">
      <c r="A66" s="248"/>
      <c r="B66" s="66"/>
      <c r="C66" s="66"/>
      <c r="D66" s="67"/>
    </row>
    <row r="67" spans="1:4" x14ac:dyDescent="0.3">
      <c r="A67" s="248"/>
      <c r="B67" s="66"/>
      <c r="C67" s="66"/>
      <c r="D67" s="67"/>
    </row>
    <row r="68" spans="1:4" x14ac:dyDescent="0.3">
      <c r="A68" s="248"/>
      <c r="B68" s="66"/>
      <c r="C68" s="66"/>
      <c r="D68" s="67"/>
    </row>
    <row r="69" spans="1:4" x14ac:dyDescent="0.3">
      <c r="A69" s="248"/>
      <c r="B69" s="66"/>
      <c r="C69" s="66"/>
      <c r="D69" s="67"/>
    </row>
    <row r="70" spans="1:4" x14ac:dyDescent="0.3">
      <c r="A70" s="248"/>
      <c r="B70" s="66"/>
      <c r="C70" s="66"/>
      <c r="D70" s="67"/>
    </row>
    <row r="71" spans="1:4" x14ac:dyDescent="0.3">
      <c r="A71" s="248"/>
      <c r="B71" s="66"/>
      <c r="C71" s="66"/>
      <c r="D71" s="67"/>
    </row>
    <row r="72" spans="1:4" x14ac:dyDescent="0.3">
      <c r="A72" s="248"/>
      <c r="B72" s="66"/>
      <c r="C72" s="66"/>
      <c r="D72" s="67"/>
    </row>
    <row r="73" spans="1:4" x14ac:dyDescent="0.3">
      <c r="A73" s="248"/>
      <c r="B73" s="66"/>
      <c r="C73" s="66"/>
      <c r="D73" s="67"/>
    </row>
    <row r="74" spans="1:4" x14ac:dyDescent="0.3">
      <c r="A74" s="248"/>
      <c r="B74" s="66"/>
      <c r="C74" s="66"/>
      <c r="D74" s="67"/>
    </row>
    <row r="75" spans="1:4" x14ac:dyDescent="0.3">
      <c r="A75" s="248"/>
      <c r="B75" s="66"/>
      <c r="C75" s="66"/>
      <c r="D75" s="67"/>
    </row>
    <row r="76" spans="1:4" x14ac:dyDescent="0.3">
      <c r="A76" s="248"/>
      <c r="B76" s="66"/>
      <c r="C76" s="66"/>
      <c r="D76" s="67"/>
    </row>
    <row r="77" spans="1:4" x14ac:dyDescent="0.3">
      <c r="A77" s="248"/>
      <c r="B77" s="66"/>
      <c r="C77" s="66"/>
      <c r="D77" s="67"/>
    </row>
    <row r="78" spans="1:4" x14ac:dyDescent="0.3">
      <c r="A78" s="248"/>
      <c r="B78" s="66"/>
      <c r="C78" s="66"/>
      <c r="D78" s="67"/>
    </row>
    <row r="79" spans="1:4" x14ac:dyDescent="0.3">
      <c r="A79" s="248"/>
      <c r="B79" s="66"/>
      <c r="C79" s="66"/>
      <c r="D79" s="67"/>
    </row>
    <row r="80" spans="1:4" x14ac:dyDescent="0.3">
      <c r="A80" s="248"/>
      <c r="B80" s="66"/>
      <c r="C80" s="66"/>
      <c r="D80" s="67"/>
    </row>
    <row r="81" spans="1:4" x14ac:dyDescent="0.3">
      <c r="A81" s="248"/>
      <c r="B81" s="66"/>
      <c r="C81" s="66"/>
      <c r="D81" s="67"/>
    </row>
    <row r="82" spans="1:4" x14ac:dyDescent="0.3">
      <c r="A82" s="248"/>
      <c r="B82" s="66"/>
      <c r="C82" s="66"/>
      <c r="D82" s="67"/>
    </row>
    <row r="83" spans="1:4" x14ac:dyDescent="0.3">
      <c r="A83" s="248"/>
      <c r="B83" s="66"/>
      <c r="C83" s="66"/>
      <c r="D83" s="67"/>
    </row>
    <row r="84" spans="1:4" x14ac:dyDescent="0.3">
      <c r="A84" s="248"/>
      <c r="B84" s="66"/>
      <c r="C84" s="66"/>
      <c r="D84" s="67"/>
    </row>
    <row r="85" spans="1:4" x14ac:dyDescent="0.3">
      <c r="A85" s="248"/>
      <c r="B85" s="66"/>
      <c r="C85" s="66"/>
      <c r="D85" s="67"/>
    </row>
    <row r="86" spans="1:4" x14ac:dyDescent="0.3">
      <c r="A86" s="248"/>
      <c r="B86" s="66"/>
      <c r="C86" s="66"/>
      <c r="D86" s="67"/>
    </row>
    <row r="87" spans="1:4" x14ac:dyDescent="0.3">
      <c r="A87" s="248"/>
      <c r="B87" s="66"/>
      <c r="C87" s="66"/>
      <c r="D87" s="67"/>
    </row>
    <row r="88" spans="1:4" x14ac:dyDescent="0.3">
      <c r="A88" s="248"/>
      <c r="B88" s="66"/>
      <c r="C88" s="66"/>
      <c r="D88" s="67"/>
    </row>
    <row r="89" spans="1:4" x14ac:dyDescent="0.3">
      <c r="A89" s="248"/>
      <c r="B89" s="66"/>
      <c r="C89" s="66"/>
      <c r="D89" s="67"/>
    </row>
    <row r="90" spans="1:4" x14ac:dyDescent="0.3">
      <c r="A90" s="248"/>
      <c r="B90" s="66"/>
      <c r="C90" s="66"/>
      <c r="D90" s="67"/>
    </row>
    <row r="91" spans="1:4" x14ac:dyDescent="0.3">
      <c r="A91" s="248"/>
      <c r="B91" s="66"/>
      <c r="C91" s="66"/>
      <c r="D91" s="67"/>
    </row>
    <row r="92" spans="1:4" x14ac:dyDescent="0.3">
      <c r="A92" s="248"/>
      <c r="B92" s="66"/>
      <c r="C92" s="66"/>
      <c r="D92" s="67"/>
    </row>
    <row r="93" spans="1:4" x14ac:dyDescent="0.3">
      <c r="A93" s="248"/>
      <c r="B93" s="66"/>
      <c r="C93" s="66"/>
      <c r="D93" s="67"/>
    </row>
    <row r="94" spans="1:4" x14ac:dyDescent="0.3">
      <c r="A94" s="248"/>
      <c r="B94" s="66"/>
      <c r="C94" s="66"/>
      <c r="D94" s="67"/>
    </row>
    <row r="95" spans="1:4" x14ac:dyDescent="0.3">
      <c r="A95" s="248"/>
      <c r="B95" s="66"/>
      <c r="C95" s="66"/>
      <c r="D95" s="67"/>
    </row>
    <row r="96" spans="1:4" x14ac:dyDescent="0.3">
      <c r="A96" s="248"/>
      <c r="B96" s="66"/>
      <c r="C96" s="66"/>
      <c r="D96" s="67"/>
    </row>
    <row r="97" spans="1:4" x14ac:dyDescent="0.3">
      <c r="A97" s="248"/>
      <c r="B97" s="66"/>
      <c r="C97" s="66"/>
      <c r="D97" s="67"/>
    </row>
    <row r="98" spans="1:4" x14ac:dyDescent="0.3">
      <c r="A98" s="248"/>
      <c r="B98" s="66"/>
      <c r="C98" s="66"/>
      <c r="D98" s="67"/>
    </row>
    <row r="99" spans="1:4" x14ac:dyDescent="0.3">
      <c r="A99" s="248"/>
      <c r="B99" s="66"/>
      <c r="C99" s="66"/>
      <c r="D99" s="67"/>
    </row>
    <row r="100" spans="1:4" x14ac:dyDescent="0.3">
      <c r="A100" s="248"/>
      <c r="B100" s="66"/>
      <c r="C100" s="66"/>
      <c r="D100" s="67"/>
    </row>
    <row r="101" spans="1:4" x14ac:dyDescent="0.3">
      <c r="A101" s="248"/>
      <c r="B101" s="66"/>
      <c r="C101" s="66"/>
      <c r="D101" s="67"/>
    </row>
    <row r="102" spans="1:4" x14ac:dyDescent="0.3">
      <c r="A102" s="248"/>
      <c r="B102" s="66"/>
      <c r="C102" s="66"/>
      <c r="D102" s="67"/>
    </row>
    <row r="103" spans="1:4" x14ac:dyDescent="0.3">
      <c r="A103" s="248"/>
      <c r="B103" s="66"/>
      <c r="C103" s="66"/>
      <c r="D103" s="67"/>
    </row>
    <row r="104" spans="1:4" x14ac:dyDescent="0.3">
      <c r="A104" s="248"/>
      <c r="B104" s="66"/>
      <c r="C104" s="66"/>
      <c r="D104" s="67"/>
    </row>
    <row r="105" spans="1:4" x14ac:dyDescent="0.3">
      <c r="A105" s="248"/>
      <c r="B105" s="66"/>
      <c r="C105" s="66"/>
      <c r="D105" s="67"/>
    </row>
    <row r="106" spans="1:4" x14ac:dyDescent="0.3">
      <c r="A106" s="248"/>
      <c r="B106" s="66"/>
      <c r="C106" s="66"/>
      <c r="D106" s="67"/>
    </row>
    <row r="107" spans="1:4" x14ac:dyDescent="0.3">
      <c r="A107" s="248"/>
      <c r="B107" s="66"/>
      <c r="C107" s="66"/>
      <c r="D107" s="67"/>
    </row>
    <row r="108" spans="1:4" x14ac:dyDescent="0.3">
      <c r="A108" s="248"/>
      <c r="B108" s="66"/>
      <c r="C108" s="66"/>
      <c r="D108" s="67"/>
    </row>
    <row r="109" spans="1:4" x14ac:dyDescent="0.3">
      <c r="A109" s="248"/>
      <c r="B109" s="66"/>
      <c r="C109" s="66"/>
      <c r="D109" s="67"/>
    </row>
    <row r="110" spans="1:4" x14ac:dyDescent="0.3">
      <c r="A110" s="248"/>
      <c r="B110" s="66"/>
      <c r="C110" s="66"/>
      <c r="D110" s="67"/>
    </row>
    <row r="111" spans="1:4" x14ac:dyDescent="0.3">
      <c r="A111" s="248"/>
      <c r="B111" s="66"/>
      <c r="C111" s="66"/>
      <c r="D111" s="67"/>
    </row>
  </sheetData>
  <sheetProtection algorithmName="SHA-512" hashValue="CuJjnmz5prxO85Ep0H98xyMAj2NZ/yemnGVg1bBVMNe7ePqX2dNWLYwpc0WFmX4/b+WFcKwKveX/Dr4mcdFKzg==" saltValue="PidzV3l4DDZltbm+okuUDA==" spinCount="100000" sheet="1" selectLockedCells="1"/>
  <mergeCells count="1">
    <mergeCell ref="A1:D1"/>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DE4450F-9E28-43CE-8752-17EEBB7E5E31}">
          <x14:formula1>
            <xm:f>'WP list'!$A$4:$A$512</xm:f>
          </x14:formula1>
          <xm:sqref>C3:C111</xm:sqref>
        </x14:dataValidation>
        <x14:dataValidation type="list" allowBlank="1" showInputMessage="1" showErrorMessage="1" xr:uid="{E512B4C3-B814-4331-8982-ADFBE53A8618}">
          <x14:formula1>
            <xm:f>'BE list'!$A$4:$A$512</xm:f>
          </x14:formula1>
          <xm:sqref>B3:B111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07C46-64B6-45AF-B28F-4BAD8C985E4B}">
  <sheetPr codeName="General101">
    <tabColor theme="7" tint="0.59999389629810485"/>
  </sheetPr>
  <dimension ref="A1:C6"/>
  <sheetViews>
    <sheetView zoomScale="90" zoomScaleNormal="90" workbookViewId="0">
      <pane ySplit="2" topLeftCell="A3" activePane="bottomLeft" state="frozenSplit"/>
      <selection activeCell="B7" sqref="B7"/>
      <selection pane="bottomLeft" activeCell="F13" sqref="F13"/>
    </sheetView>
  </sheetViews>
  <sheetFormatPr defaultRowHeight="14.4" x14ac:dyDescent="0.3"/>
  <cols>
    <col min="1" max="1" width="9.6640625" style="81" customWidth="1"/>
    <col min="2" max="2" width="21.6640625" style="176" customWidth="1"/>
    <col min="3" max="3" width="89.6640625" style="255" customWidth="1"/>
  </cols>
  <sheetData>
    <row r="1" spans="1:3" ht="21.6" thickBot="1" x14ac:dyDescent="0.35">
      <c r="A1" s="300" t="s">
        <v>146</v>
      </c>
      <c r="B1" s="301"/>
      <c r="C1" s="302"/>
    </row>
    <row r="2" spans="1:3" s="42" customFormat="1" ht="15" thickBot="1" x14ac:dyDescent="0.35">
      <c r="A2" s="103" t="s">
        <v>147</v>
      </c>
      <c r="B2" s="174" t="s">
        <v>148</v>
      </c>
      <c r="C2" s="254" t="s">
        <v>149</v>
      </c>
    </row>
    <row r="3" spans="1:3" x14ac:dyDescent="0.3">
      <c r="A3" s="80" t="s">
        <v>150</v>
      </c>
      <c r="B3" s="175">
        <v>44341</v>
      </c>
      <c r="C3" s="253" t="s">
        <v>151</v>
      </c>
    </row>
    <row r="4" spans="1:3" x14ac:dyDescent="0.3">
      <c r="A4" s="81" t="s">
        <v>152</v>
      </c>
      <c r="B4" s="176">
        <v>44679</v>
      </c>
      <c r="C4" s="255" t="s">
        <v>153</v>
      </c>
    </row>
    <row r="5" spans="1:3" ht="28.8" x14ac:dyDescent="0.3">
      <c r="A5" s="81" t="s">
        <v>154</v>
      </c>
      <c r="B5" s="176">
        <v>44904</v>
      </c>
      <c r="C5" s="255" t="s">
        <v>155</v>
      </c>
    </row>
    <row r="6" spans="1:3" ht="137.25" customHeight="1" x14ac:dyDescent="0.3">
      <c r="A6" s="81" t="s">
        <v>156</v>
      </c>
      <c r="B6" s="176">
        <v>45204</v>
      </c>
      <c r="C6" s="255" t="s">
        <v>157</v>
      </c>
    </row>
  </sheetData>
  <sheetProtection algorithmName="SHA-512" hashValue="L6gd1JWMODrXUk0wfaYYUEV03hOg6wBXcRMqKuOuswuicVltfsKdFOsCiRqIK+wPJRS5ao5cdfgrl/zbQz4/5Q==" saltValue="f7YpFaPjjMysJYChKqcaUg==" spinCount="100000" sheet="1" selectLockedCells="1" selectUnlockedCells="1"/>
  <mergeCells count="1">
    <mergeCell ref="A1:C1"/>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Data01">
    <tabColor theme="9" tint="0.79998168889431442"/>
  </sheetPr>
  <dimension ref="A1:B178"/>
  <sheetViews>
    <sheetView workbookViewId="0">
      <pane ySplit="1" topLeftCell="A144" activePane="bottomLeft" state="frozen"/>
      <selection pane="bottomLeft" activeCell="A2" sqref="A2"/>
    </sheetView>
  </sheetViews>
  <sheetFormatPr defaultRowHeight="14.4" x14ac:dyDescent="0.3"/>
  <cols>
    <col min="1" max="1" width="37.6640625" bestFit="1" customWidth="1"/>
    <col min="2" max="2" width="10.88671875" bestFit="1" customWidth="1"/>
  </cols>
  <sheetData>
    <row r="1" spans="1:2" x14ac:dyDescent="0.3">
      <c r="A1" t="s">
        <v>39</v>
      </c>
      <c r="B1" t="s">
        <v>158</v>
      </c>
    </row>
    <row r="2" spans="1:2" x14ac:dyDescent="0.3">
      <c r="A2" t="s">
        <v>159</v>
      </c>
      <c r="B2" s="136">
        <v>1.0629999999999999</v>
      </c>
    </row>
    <row r="3" spans="1:2" x14ac:dyDescent="0.3">
      <c r="A3" t="s">
        <v>45</v>
      </c>
      <c r="B3" s="136">
        <v>1</v>
      </c>
    </row>
    <row r="4" spans="1:2" x14ac:dyDescent="0.3">
      <c r="A4" t="s">
        <v>160</v>
      </c>
      <c r="B4" s="136">
        <v>0.54800000000000004</v>
      </c>
    </row>
    <row r="5" spans="1:2" x14ac:dyDescent="0.3">
      <c r="A5" t="s">
        <v>161</v>
      </c>
      <c r="B5" s="136">
        <v>0.755</v>
      </c>
    </row>
    <row r="6" spans="1:2" x14ac:dyDescent="0.3">
      <c r="A6" t="s">
        <v>162</v>
      </c>
      <c r="B6" s="136">
        <v>0.77500000000000002</v>
      </c>
    </row>
    <row r="7" spans="1:2" x14ac:dyDescent="0.3">
      <c r="A7" t="s">
        <v>163</v>
      </c>
      <c r="B7" s="136">
        <v>0.79100000000000004</v>
      </c>
    </row>
    <row r="8" spans="1:2" x14ac:dyDescent="0.3">
      <c r="A8" t="s">
        <v>164</v>
      </c>
      <c r="B8" s="136">
        <v>1.32</v>
      </c>
    </row>
    <row r="9" spans="1:2" x14ac:dyDescent="0.3">
      <c r="A9" t="s">
        <v>165</v>
      </c>
      <c r="B9" s="136">
        <v>0.80300000000000005</v>
      </c>
    </row>
    <row r="10" spans="1:2" x14ac:dyDescent="0.3">
      <c r="A10" t="s">
        <v>166</v>
      </c>
      <c r="B10" s="136">
        <v>1.1950000000000001</v>
      </c>
    </row>
    <row r="11" spans="1:2" x14ac:dyDescent="0.3">
      <c r="A11" t="s">
        <v>167</v>
      </c>
      <c r="B11" s="136">
        <v>1.1639999999999999</v>
      </c>
    </row>
    <row r="12" spans="1:2" x14ac:dyDescent="0.3">
      <c r="A12" t="s">
        <v>168</v>
      </c>
      <c r="B12" s="136">
        <v>0.98299999999999998</v>
      </c>
    </row>
    <row r="13" spans="1:2" x14ac:dyDescent="0.3">
      <c r="A13" t="s">
        <v>169</v>
      </c>
      <c r="B13" s="136">
        <v>0.81599999999999995</v>
      </c>
    </row>
    <row r="14" spans="1:2" x14ac:dyDescent="0.3">
      <c r="A14" t="s">
        <v>170</v>
      </c>
      <c r="B14" s="136">
        <v>0.72</v>
      </c>
    </row>
    <row r="15" spans="1:2" x14ac:dyDescent="0.3">
      <c r="A15" t="s">
        <v>171</v>
      </c>
      <c r="B15" s="136">
        <v>1.1950000000000001</v>
      </c>
    </row>
    <row r="16" spans="1:2" x14ac:dyDescent="0.3">
      <c r="A16" t="s">
        <v>172</v>
      </c>
      <c r="B16" s="136">
        <v>0.97399999999999998</v>
      </c>
    </row>
    <row r="17" spans="1:2" x14ac:dyDescent="0.3">
      <c r="A17" t="s">
        <v>173</v>
      </c>
      <c r="B17" s="136">
        <v>0.76</v>
      </c>
    </row>
    <row r="18" spans="1:2" x14ac:dyDescent="0.3">
      <c r="A18" t="s">
        <v>174</v>
      </c>
      <c r="B18" s="136">
        <v>0.72799999999999998</v>
      </c>
    </row>
    <row r="19" spans="1:2" x14ac:dyDescent="0.3">
      <c r="A19" t="s">
        <v>175</v>
      </c>
      <c r="B19" s="136">
        <v>1</v>
      </c>
    </row>
    <row r="20" spans="1:2" x14ac:dyDescent="0.3">
      <c r="A20" t="s">
        <v>176</v>
      </c>
      <c r="B20" s="136">
        <v>0.88100000000000001</v>
      </c>
    </row>
    <row r="21" spans="1:2" x14ac:dyDescent="0.3">
      <c r="A21" t="s">
        <v>177</v>
      </c>
      <c r="B21" s="136">
        <v>1.0960000000000001</v>
      </c>
    </row>
    <row r="22" spans="1:2" x14ac:dyDescent="0.3">
      <c r="A22" t="s">
        <v>178</v>
      </c>
      <c r="B22" s="136">
        <v>0.70499999999999996</v>
      </c>
    </row>
    <row r="23" spans="1:2" x14ac:dyDescent="0.3">
      <c r="A23" t="s">
        <v>179</v>
      </c>
      <c r="B23" s="136">
        <v>0.84299999999999997</v>
      </c>
    </row>
    <row r="24" spans="1:2" x14ac:dyDescent="0.3">
      <c r="A24" t="s">
        <v>180</v>
      </c>
      <c r="B24" s="136">
        <v>0.65400000000000003</v>
      </c>
    </row>
    <row r="25" spans="1:2" x14ac:dyDescent="0.3">
      <c r="A25" t="s">
        <v>181</v>
      </c>
      <c r="B25" s="136">
        <v>0.78100000000000003</v>
      </c>
    </row>
    <row r="26" spans="1:2" x14ac:dyDescent="0.3">
      <c r="A26" t="s">
        <v>182</v>
      </c>
      <c r="B26" s="136">
        <v>0.83299999999999996</v>
      </c>
    </row>
    <row r="27" spans="1:2" x14ac:dyDescent="0.3">
      <c r="A27" t="s">
        <v>183</v>
      </c>
      <c r="B27" s="136">
        <v>0.91300000000000003</v>
      </c>
    </row>
    <row r="28" spans="1:2" x14ac:dyDescent="0.3">
      <c r="A28" t="s">
        <v>184</v>
      </c>
      <c r="B28" s="136">
        <v>1.254</v>
      </c>
    </row>
    <row r="29" spans="1:2" x14ac:dyDescent="0.3">
      <c r="A29" t="s">
        <v>185</v>
      </c>
      <c r="B29" s="136">
        <v>0.59</v>
      </c>
    </row>
    <row r="30" spans="1:2" x14ac:dyDescent="0.3">
      <c r="A30" t="s">
        <v>186</v>
      </c>
      <c r="B30" s="136">
        <v>0.67900000000000005</v>
      </c>
    </row>
    <row r="31" spans="1:2" x14ac:dyDescent="0.3">
      <c r="A31" t="s">
        <v>187</v>
      </c>
      <c r="B31" s="136">
        <v>1.3</v>
      </c>
    </row>
    <row r="32" spans="1:2" x14ac:dyDescent="0.3">
      <c r="A32" t="s">
        <v>188</v>
      </c>
      <c r="B32" s="136">
        <v>1.369</v>
      </c>
    </row>
    <row r="33" spans="1:2" x14ac:dyDescent="0.3">
      <c r="A33" t="s">
        <v>189</v>
      </c>
      <c r="B33" s="136">
        <v>0.67200000000000004</v>
      </c>
    </row>
    <row r="34" spans="1:2" x14ac:dyDescent="0.3">
      <c r="A34" t="s">
        <v>190</v>
      </c>
      <c r="B34" s="136">
        <v>0.625</v>
      </c>
    </row>
    <row r="35" spans="1:2" x14ac:dyDescent="0.3">
      <c r="A35" t="s">
        <v>191</v>
      </c>
      <c r="B35" s="136">
        <v>0.77700000000000002</v>
      </c>
    </row>
    <row r="36" spans="1:2" x14ac:dyDescent="0.3">
      <c r="A36" t="s">
        <v>192</v>
      </c>
      <c r="B36" s="136">
        <v>1.0960000000000001</v>
      </c>
    </row>
    <row r="37" spans="1:2" x14ac:dyDescent="0.3">
      <c r="A37" t="s">
        <v>193</v>
      </c>
      <c r="B37" s="136">
        <v>1.0089999999999999</v>
      </c>
    </row>
    <row r="38" spans="1:2" x14ac:dyDescent="0.3">
      <c r="A38" t="s">
        <v>194</v>
      </c>
      <c r="B38" s="136">
        <v>0.82099999999999995</v>
      </c>
    </row>
    <row r="39" spans="1:2" x14ac:dyDescent="0.3">
      <c r="A39" t="s">
        <v>195</v>
      </c>
      <c r="B39" s="136">
        <v>0.81200000000000006</v>
      </c>
    </row>
    <row r="40" spans="1:2" x14ac:dyDescent="0.3">
      <c r="A40" t="s">
        <v>196</v>
      </c>
      <c r="B40" s="136">
        <v>1.1279999999999999</v>
      </c>
    </row>
    <row r="41" spans="1:2" x14ac:dyDescent="0.3">
      <c r="A41" t="s">
        <v>197</v>
      </c>
      <c r="B41" s="136">
        <v>0.66800000000000004</v>
      </c>
    </row>
    <row r="42" spans="1:2" x14ac:dyDescent="0.3">
      <c r="A42" t="s">
        <v>198</v>
      </c>
      <c r="B42" s="136">
        <v>0.79900000000000004</v>
      </c>
    </row>
    <row r="43" spans="1:2" x14ac:dyDescent="0.3">
      <c r="A43" t="s">
        <v>199</v>
      </c>
      <c r="B43" s="136">
        <v>0.91900000000000004</v>
      </c>
    </row>
    <row r="44" spans="1:2" x14ac:dyDescent="0.3">
      <c r="A44" t="s">
        <v>200</v>
      </c>
      <c r="B44" s="136">
        <v>0.83899999999999997</v>
      </c>
    </row>
    <row r="45" spans="1:2" x14ac:dyDescent="0.3">
      <c r="A45" t="s">
        <v>201</v>
      </c>
      <c r="B45" s="136">
        <v>1.0960000000000001</v>
      </c>
    </row>
    <row r="46" spans="1:2" x14ac:dyDescent="0.3">
      <c r="A46" t="s">
        <v>202</v>
      </c>
      <c r="B46" s="136">
        <v>0.63900000000000001</v>
      </c>
    </row>
    <row r="47" spans="1:2" x14ac:dyDescent="0.3">
      <c r="A47" t="s">
        <v>203</v>
      </c>
      <c r="B47" s="136">
        <v>0.629</v>
      </c>
    </row>
    <row r="48" spans="1:2" x14ac:dyDescent="0.3">
      <c r="A48" t="s">
        <v>204</v>
      </c>
      <c r="B48" s="136">
        <v>0.84699999999999998</v>
      </c>
    </row>
    <row r="49" spans="1:2" x14ac:dyDescent="0.3">
      <c r="A49" t="s">
        <v>205</v>
      </c>
      <c r="B49" s="136">
        <v>0.95</v>
      </c>
    </row>
    <row r="50" spans="1:2" x14ac:dyDescent="0.3">
      <c r="A50" t="s">
        <v>206</v>
      </c>
      <c r="B50" s="136">
        <v>0.81299999999999994</v>
      </c>
    </row>
    <row r="51" spans="1:2" x14ac:dyDescent="0.3">
      <c r="A51" t="s">
        <v>207</v>
      </c>
      <c r="B51" s="136">
        <v>0.78600000000000003</v>
      </c>
    </row>
    <row r="52" spans="1:2" x14ac:dyDescent="0.3">
      <c r="A52" t="s">
        <v>208</v>
      </c>
      <c r="B52" s="136">
        <v>0.878</v>
      </c>
    </row>
    <row r="53" spans="1:2" x14ac:dyDescent="0.3">
      <c r="A53" t="s">
        <v>209</v>
      </c>
      <c r="B53" s="136">
        <v>0.95199999999999996</v>
      </c>
    </row>
    <row r="54" spans="1:2" x14ac:dyDescent="0.3">
      <c r="A54" t="s">
        <v>210</v>
      </c>
      <c r="B54" s="136">
        <v>0.69599999999999995</v>
      </c>
    </row>
    <row r="55" spans="1:2" x14ac:dyDescent="0.3">
      <c r="A55" t="s">
        <v>211</v>
      </c>
      <c r="B55" s="136">
        <v>1.093</v>
      </c>
    </row>
    <row r="56" spans="1:2" x14ac:dyDescent="0.3">
      <c r="A56" t="s">
        <v>212</v>
      </c>
      <c r="B56" s="136">
        <v>1.0009999999999999</v>
      </c>
    </row>
    <row r="57" spans="1:2" x14ac:dyDescent="0.3">
      <c r="A57" t="s">
        <v>213</v>
      </c>
      <c r="B57" s="136">
        <v>0.69499999999999995</v>
      </c>
    </row>
    <row r="58" spans="1:2" x14ac:dyDescent="0.3">
      <c r="A58" t="s">
        <v>214</v>
      </c>
      <c r="B58" s="136">
        <v>0.9</v>
      </c>
    </row>
    <row r="59" spans="1:2" x14ac:dyDescent="0.3">
      <c r="A59" t="s">
        <v>215</v>
      </c>
      <c r="B59" s="136">
        <v>0.67600000000000005</v>
      </c>
    </row>
    <row r="60" spans="1:2" x14ac:dyDescent="0.3">
      <c r="A60" t="s">
        <v>216</v>
      </c>
      <c r="B60" s="136">
        <v>0.75700000000000001</v>
      </c>
    </row>
    <row r="61" spans="1:2" x14ac:dyDescent="0.3">
      <c r="A61" t="s">
        <v>217</v>
      </c>
      <c r="B61" s="136">
        <v>1.173</v>
      </c>
    </row>
    <row r="62" spans="1:2" x14ac:dyDescent="0.3">
      <c r="A62" t="s">
        <v>218</v>
      </c>
      <c r="B62" s="136">
        <v>1.5189999999999999</v>
      </c>
    </row>
    <row r="63" spans="1:2" x14ac:dyDescent="0.3">
      <c r="A63" t="s">
        <v>219</v>
      </c>
      <c r="B63" s="136">
        <v>0.77600000000000002</v>
      </c>
    </row>
    <row r="64" spans="1:2" x14ac:dyDescent="0.3">
      <c r="A64" t="s">
        <v>220</v>
      </c>
      <c r="B64" s="136">
        <v>0.94599999999999995</v>
      </c>
    </row>
    <row r="65" spans="1:2" x14ac:dyDescent="0.3">
      <c r="A65" t="s">
        <v>221</v>
      </c>
      <c r="B65" s="136">
        <v>0.82499999999999996</v>
      </c>
    </row>
    <row r="66" spans="1:2" x14ac:dyDescent="0.3">
      <c r="A66" t="s">
        <v>222</v>
      </c>
      <c r="B66" s="136">
        <v>1.0960000000000001</v>
      </c>
    </row>
    <row r="67" spans="1:2" x14ac:dyDescent="0.3">
      <c r="A67" t="s">
        <v>223</v>
      </c>
      <c r="B67" s="136">
        <v>0.872</v>
      </c>
    </row>
    <row r="68" spans="1:2" x14ac:dyDescent="0.3">
      <c r="A68" t="s">
        <v>224</v>
      </c>
      <c r="B68" s="136">
        <v>0.61399999999999999</v>
      </c>
    </row>
    <row r="69" spans="1:2" x14ac:dyDescent="0.3">
      <c r="A69" t="s">
        <v>225</v>
      </c>
      <c r="B69" s="136">
        <v>0.79400000000000004</v>
      </c>
    </row>
    <row r="70" spans="1:2" x14ac:dyDescent="0.3">
      <c r="A70" t="s">
        <v>226</v>
      </c>
      <c r="B70" s="136">
        <v>0.67400000000000004</v>
      </c>
    </row>
    <row r="71" spans="1:2" x14ac:dyDescent="0.3">
      <c r="A71" t="s">
        <v>227</v>
      </c>
      <c r="B71" s="136">
        <v>0.72199999999999998</v>
      </c>
    </row>
    <row r="72" spans="1:2" x14ac:dyDescent="0.3">
      <c r="A72" t="s">
        <v>228</v>
      </c>
      <c r="B72" s="136">
        <v>1.204</v>
      </c>
    </row>
    <row r="73" spans="1:2" x14ac:dyDescent="0.3">
      <c r="A73" t="s">
        <v>229</v>
      </c>
      <c r="B73" s="136">
        <v>0.61299999999999999</v>
      </c>
    </row>
    <row r="74" spans="1:2" x14ac:dyDescent="0.3">
      <c r="A74" t="s">
        <v>230</v>
      </c>
      <c r="B74" s="136">
        <v>0.81899999999999995</v>
      </c>
    </row>
    <row r="75" spans="1:2" x14ac:dyDescent="0.3">
      <c r="A75" t="s">
        <v>231</v>
      </c>
      <c r="B75" s="136">
        <v>1.32</v>
      </c>
    </row>
    <row r="76" spans="1:2" x14ac:dyDescent="0.3">
      <c r="A76" t="s">
        <v>232</v>
      </c>
      <c r="B76" s="136">
        <v>0.73499999999999999</v>
      </c>
    </row>
    <row r="77" spans="1:2" x14ac:dyDescent="0.3">
      <c r="A77" t="s">
        <v>233</v>
      </c>
      <c r="B77" s="136">
        <v>1.1639999999999999</v>
      </c>
    </row>
    <row r="78" spans="1:2" x14ac:dyDescent="0.3">
      <c r="A78" t="s">
        <v>234</v>
      </c>
      <c r="B78" s="136">
        <v>1.1639999999999999</v>
      </c>
    </row>
    <row r="79" spans="1:2" x14ac:dyDescent="0.3">
      <c r="A79" t="s">
        <v>235</v>
      </c>
      <c r="B79" s="136">
        <v>1.079</v>
      </c>
    </row>
    <row r="80" spans="1:2" x14ac:dyDescent="0.3">
      <c r="A80" t="s">
        <v>236</v>
      </c>
      <c r="B80" s="136">
        <v>0.68799999999999994</v>
      </c>
    </row>
    <row r="81" spans="1:2" x14ac:dyDescent="0.3">
      <c r="A81" t="s">
        <v>237</v>
      </c>
      <c r="B81" s="136">
        <v>0.622</v>
      </c>
    </row>
    <row r="82" spans="1:2" x14ac:dyDescent="0.3">
      <c r="A82" t="s">
        <v>238</v>
      </c>
      <c r="B82" s="136">
        <v>0.73899999999999999</v>
      </c>
    </row>
    <row r="83" spans="1:2" x14ac:dyDescent="0.3">
      <c r="A83" t="s">
        <v>239</v>
      </c>
      <c r="B83" s="136">
        <v>1.32</v>
      </c>
    </row>
    <row r="84" spans="1:2" x14ac:dyDescent="0.3">
      <c r="A84" t="s">
        <v>240</v>
      </c>
      <c r="B84" s="136">
        <v>1.0229999999999999</v>
      </c>
    </row>
    <row r="85" spans="1:2" x14ac:dyDescent="0.3">
      <c r="A85" t="s">
        <v>241</v>
      </c>
      <c r="B85" s="136">
        <v>0.873</v>
      </c>
    </row>
    <row r="86" spans="1:2" x14ac:dyDescent="0.3">
      <c r="A86" t="s">
        <v>242</v>
      </c>
      <c r="B86" s="136">
        <v>0.84199999999999997</v>
      </c>
    </row>
    <row r="87" spans="1:2" x14ac:dyDescent="0.3">
      <c r="A87" t="s">
        <v>243</v>
      </c>
      <c r="B87" s="136">
        <v>0.81899999999999995</v>
      </c>
    </row>
    <row r="88" spans="1:2" x14ac:dyDescent="0.3">
      <c r="A88" t="s">
        <v>244</v>
      </c>
      <c r="B88" s="136">
        <v>0.71699999999999997</v>
      </c>
    </row>
    <row r="89" spans="1:2" x14ac:dyDescent="0.3">
      <c r="A89" t="s">
        <v>245</v>
      </c>
      <c r="B89" s="136">
        <v>0.85</v>
      </c>
    </row>
    <row r="90" spans="1:2" x14ac:dyDescent="0.3">
      <c r="A90" t="s">
        <v>246</v>
      </c>
      <c r="B90" s="136">
        <v>0.97399999999999998</v>
      </c>
    </row>
    <row r="91" spans="1:2" x14ac:dyDescent="0.3">
      <c r="A91" t="s">
        <v>247</v>
      </c>
      <c r="B91" s="136">
        <v>0.79400000000000004</v>
      </c>
    </row>
    <row r="92" spans="1:2" x14ac:dyDescent="0.3">
      <c r="A92" t="s">
        <v>248</v>
      </c>
      <c r="B92" s="136">
        <v>1.1539999999999999</v>
      </c>
    </row>
    <row r="93" spans="1:2" x14ac:dyDescent="0.3">
      <c r="A93" t="s">
        <v>249</v>
      </c>
      <c r="B93" s="136">
        <v>1.3049999999999999</v>
      </c>
    </row>
    <row r="94" spans="1:2" x14ac:dyDescent="0.3">
      <c r="A94" t="s">
        <v>250</v>
      </c>
      <c r="B94" s="136">
        <v>0.73799999999999999</v>
      </c>
    </row>
    <row r="95" spans="1:2" x14ac:dyDescent="0.3">
      <c r="A95" t="s">
        <v>251</v>
      </c>
      <c r="B95" s="136">
        <v>0.73</v>
      </c>
    </row>
    <row r="96" spans="1:2" x14ac:dyDescent="0.3">
      <c r="A96" t="s">
        <v>252</v>
      </c>
      <c r="B96" s="136">
        <v>1.3580000000000001</v>
      </c>
    </row>
    <row r="97" spans="1:2" x14ac:dyDescent="0.3">
      <c r="A97" t="s">
        <v>253</v>
      </c>
      <c r="B97" s="136">
        <v>1.0720000000000001</v>
      </c>
    </row>
    <row r="98" spans="1:2" x14ac:dyDescent="0.3">
      <c r="A98" t="s">
        <v>254</v>
      </c>
      <c r="B98" s="136">
        <v>0.84399999999999997</v>
      </c>
    </row>
    <row r="99" spans="1:2" x14ac:dyDescent="0.3">
      <c r="A99" t="s">
        <v>255</v>
      </c>
      <c r="B99" s="136">
        <v>1.0329999999999999</v>
      </c>
    </row>
    <row r="100" spans="1:2" x14ac:dyDescent="0.3">
      <c r="A100" t="s">
        <v>256</v>
      </c>
      <c r="B100" s="136">
        <v>0.98799999999999999</v>
      </c>
    </row>
    <row r="101" spans="1:2" x14ac:dyDescent="0.3">
      <c r="A101" t="s">
        <v>257</v>
      </c>
      <c r="B101" s="136">
        <v>0.71899999999999997</v>
      </c>
    </row>
    <row r="102" spans="1:2" x14ac:dyDescent="0.3">
      <c r="A102" t="s">
        <v>258</v>
      </c>
      <c r="B102" s="136">
        <v>0.85599999999999998</v>
      </c>
    </row>
    <row r="103" spans="1:2" x14ac:dyDescent="0.3">
      <c r="A103" t="s">
        <v>259</v>
      </c>
      <c r="B103" s="136">
        <v>0.95499999999999996</v>
      </c>
    </row>
    <row r="104" spans="1:2" x14ac:dyDescent="0.3">
      <c r="A104" t="s">
        <v>260</v>
      </c>
      <c r="B104" s="136">
        <v>0.70199999999999996</v>
      </c>
    </row>
    <row r="105" spans="1:2" x14ac:dyDescent="0.3">
      <c r="A105" t="s">
        <v>261</v>
      </c>
      <c r="B105" s="136">
        <v>0.73699999999999999</v>
      </c>
    </row>
    <row r="106" spans="1:2" x14ac:dyDescent="0.3">
      <c r="A106" t="s">
        <v>262</v>
      </c>
      <c r="B106" s="136">
        <v>0.89800000000000002</v>
      </c>
    </row>
    <row r="107" spans="1:2" x14ac:dyDescent="0.3">
      <c r="A107" t="s">
        <v>263</v>
      </c>
      <c r="B107" s="136">
        <v>1.1619999999999999</v>
      </c>
    </row>
    <row r="108" spans="1:2" x14ac:dyDescent="0.3">
      <c r="A108" t="s">
        <v>264</v>
      </c>
      <c r="B108" s="136">
        <v>0.56200000000000006</v>
      </c>
    </row>
    <row r="109" spans="1:2" x14ac:dyDescent="0.3">
      <c r="A109" t="s">
        <v>265</v>
      </c>
      <c r="B109" s="136">
        <v>1.496</v>
      </c>
    </row>
    <row r="110" spans="1:2" x14ac:dyDescent="0.3">
      <c r="A110" t="s">
        <v>266</v>
      </c>
      <c r="B110" s="136">
        <v>1.286</v>
      </c>
    </row>
    <row r="111" spans="1:2" x14ac:dyDescent="0.3">
      <c r="A111" t="s">
        <v>267</v>
      </c>
      <c r="B111" s="136">
        <v>0.85599999999999998</v>
      </c>
    </row>
    <row r="112" spans="1:2" x14ac:dyDescent="0.3">
      <c r="A112" t="s">
        <v>268</v>
      </c>
      <c r="B112" s="136">
        <v>0.60899999999999999</v>
      </c>
    </row>
    <row r="113" spans="1:2" x14ac:dyDescent="0.3">
      <c r="A113" t="s">
        <v>269</v>
      </c>
      <c r="B113" s="136">
        <v>0.67200000000000004</v>
      </c>
    </row>
    <row r="114" spans="1:2" x14ac:dyDescent="0.3">
      <c r="A114" t="s">
        <v>270</v>
      </c>
      <c r="B114" s="136">
        <v>0.9</v>
      </c>
    </row>
    <row r="115" spans="1:2" x14ac:dyDescent="0.3">
      <c r="A115" t="s">
        <v>271</v>
      </c>
      <c r="B115" s="136">
        <v>0.68100000000000005</v>
      </c>
    </row>
    <row r="116" spans="1:2" x14ac:dyDescent="0.3">
      <c r="A116" t="s">
        <v>272</v>
      </c>
      <c r="B116" s="136">
        <v>0.73299999999999998</v>
      </c>
    </row>
    <row r="117" spans="1:2" x14ac:dyDescent="0.3">
      <c r="A117" t="s">
        <v>273</v>
      </c>
      <c r="B117" s="136">
        <v>0.60299999999999998</v>
      </c>
    </row>
    <row r="118" spans="1:2" x14ac:dyDescent="0.3">
      <c r="A118" t="s">
        <v>274</v>
      </c>
      <c r="B118" s="136">
        <v>0.63200000000000001</v>
      </c>
    </row>
    <row r="119" spans="1:2" x14ac:dyDescent="0.3">
      <c r="A119" t="s">
        <v>275</v>
      </c>
      <c r="B119" s="136">
        <v>0.61599999999999999</v>
      </c>
    </row>
    <row r="120" spans="1:2" x14ac:dyDescent="0.3">
      <c r="A120" t="s">
        <v>276</v>
      </c>
      <c r="B120" s="136">
        <v>0.72599999999999998</v>
      </c>
    </row>
    <row r="121" spans="1:2" x14ac:dyDescent="0.3">
      <c r="A121" t="s">
        <v>277</v>
      </c>
      <c r="B121" s="136">
        <v>0.71699999999999997</v>
      </c>
    </row>
    <row r="122" spans="1:2" x14ac:dyDescent="0.3">
      <c r="A122" t="s">
        <v>278</v>
      </c>
      <c r="B122" s="136">
        <v>0.67</v>
      </c>
    </row>
    <row r="123" spans="1:2" x14ac:dyDescent="0.3">
      <c r="A123" t="s">
        <v>279</v>
      </c>
      <c r="B123" s="136">
        <v>0.66900000000000004</v>
      </c>
    </row>
    <row r="124" spans="1:2" x14ac:dyDescent="0.3">
      <c r="A124" t="s">
        <v>280</v>
      </c>
      <c r="B124" s="136">
        <v>0.878</v>
      </c>
    </row>
    <row r="125" spans="1:2" x14ac:dyDescent="0.3">
      <c r="A125" t="s">
        <v>281</v>
      </c>
      <c r="B125" s="136">
        <v>1.0740000000000001</v>
      </c>
    </row>
    <row r="126" spans="1:2" x14ac:dyDescent="0.3">
      <c r="A126" t="s">
        <v>282</v>
      </c>
      <c r="B126" s="136">
        <v>0.98899999999999999</v>
      </c>
    </row>
    <row r="127" spans="1:2" x14ac:dyDescent="0.3">
      <c r="A127" t="s">
        <v>283</v>
      </c>
      <c r="B127" s="136">
        <v>0.67300000000000004</v>
      </c>
    </row>
    <row r="128" spans="1:2" x14ac:dyDescent="0.3">
      <c r="A128" t="s">
        <v>284</v>
      </c>
      <c r="B128" s="136">
        <v>0.8</v>
      </c>
    </row>
    <row r="129" spans="1:2" x14ac:dyDescent="0.3">
      <c r="A129" t="s">
        <v>285</v>
      </c>
      <c r="B129" s="136">
        <v>0.85199999999999998</v>
      </c>
    </row>
    <row r="130" spans="1:2" x14ac:dyDescent="0.3">
      <c r="A130" t="s">
        <v>286</v>
      </c>
      <c r="B130" s="136">
        <v>0.50700000000000001</v>
      </c>
    </row>
    <row r="131" spans="1:2" x14ac:dyDescent="0.3">
      <c r="A131" t="s">
        <v>287</v>
      </c>
      <c r="B131" s="136">
        <v>1.2869999999999999</v>
      </c>
    </row>
    <row r="132" spans="1:2" x14ac:dyDescent="0.3">
      <c r="A132" t="s">
        <v>288</v>
      </c>
      <c r="B132" s="136">
        <v>0.54800000000000004</v>
      </c>
    </row>
    <row r="133" spans="1:2" x14ac:dyDescent="0.3">
      <c r="A133" t="s">
        <v>289</v>
      </c>
      <c r="B133" s="136">
        <v>1.125</v>
      </c>
    </row>
    <row r="134" spans="1:2" x14ac:dyDescent="0.3">
      <c r="A134" t="s">
        <v>290</v>
      </c>
      <c r="B134" s="136">
        <v>0.76800000000000002</v>
      </c>
    </row>
    <row r="135" spans="1:2" x14ac:dyDescent="0.3">
      <c r="A135" t="s">
        <v>291</v>
      </c>
      <c r="B135" s="136">
        <v>0.998</v>
      </c>
    </row>
    <row r="136" spans="1:2" x14ac:dyDescent="0.3">
      <c r="A136" t="s">
        <v>292</v>
      </c>
      <c r="B136" s="136">
        <v>0.63</v>
      </c>
    </row>
    <row r="137" spans="1:2" x14ac:dyDescent="0.3">
      <c r="A137" t="s">
        <v>293</v>
      </c>
      <c r="B137" s="136">
        <v>0.88</v>
      </c>
    </row>
    <row r="138" spans="1:2" x14ac:dyDescent="0.3">
      <c r="A138" t="s">
        <v>294</v>
      </c>
      <c r="B138" s="136">
        <v>0.81299999999999994</v>
      </c>
    </row>
    <row r="139" spans="1:2" x14ac:dyDescent="0.3">
      <c r="A139" t="s">
        <v>295</v>
      </c>
      <c r="B139" s="136">
        <v>0.97299999999999998</v>
      </c>
    </row>
    <row r="140" spans="1:2" x14ac:dyDescent="0.3">
      <c r="A140" t="s">
        <v>296</v>
      </c>
      <c r="B140" s="136">
        <v>0.83399999999999996</v>
      </c>
    </row>
    <row r="141" spans="1:2" x14ac:dyDescent="0.3">
      <c r="A141" t="s">
        <v>297</v>
      </c>
      <c r="B141" s="136">
        <v>1.1639999999999999</v>
      </c>
    </row>
    <row r="142" spans="1:2" x14ac:dyDescent="0.3">
      <c r="A142" t="s">
        <v>298</v>
      </c>
      <c r="B142" s="136">
        <v>1.1639999999999999</v>
      </c>
    </row>
    <row r="143" spans="1:2" x14ac:dyDescent="0.3">
      <c r="A143" t="s">
        <v>299</v>
      </c>
      <c r="B143" s="136">
        <v>0.82199999999999995</v>
      </c>
    </row>
    <row r="144" spans="1:2" x14ac:dyDescent="0.3">
      <c r="A144" t="s">
        <v>300</v>
      </c>
      <c r="B144" s="136">
        <v>0.83399999999999996</v>
      </c>
    </row>
    <row r="145" spans="1:2" x14ac:dyDescent="0.3">
      <c r="A145" t="s">
        <v>301</v>
      </c>
      <c r="B145" s="136">
        <v>0.98399999999999999</v>
      </c>
    </row>
    <row r="146" spans="1:2" x14ac:dyDescent="0.3">
      <c r="A146" t="s">
        <v>302</v>
      </c>
      <c r="B146" s="136">
        <v>0.57699999999999996</v>
      </c>
    </row>
    <row r="147" spans="1:2" x14ac:dyDescent="0.3">
      <c r="A147" t="s">
        <v>303</v>
      </c>
      <c r="B147" s="136">
        <v>1.071</v>
      </c>
    </row>
    <row r="148" spans="1:2" x14ac:dyDescent="0.3">
      <c r="A148" t="s">
        <v>304</v>
      </c>
      <c r="B148" s="136">
        <v>1.244</v>
      </c>
    </row>
    <row r="149" spans="1:2" x14ac:dyDescent="0.3">
      <c r="A149" t="s">
        <v>305</v>
      </c>
      <c r="B149" s="136">
        <v>1.0960000000000001</v>
      </c>
    </row>
    <row r="150" spans="1:2" x14ac:dyDescent="0.3">
      <c r="A150" t="s">
        <v>306</v>
      </c>
      <c r="B150" s="136">
        <v>1.127</v>
      </c>
    </row>
    <row r="151" spans="1:2" x14ac:dyDescent="0.3">
      <c r="A151" t="s">
        <v>307</v>
      </c>
      <c r="B151" s="136">
        <v>0.55300000000000005</v>
      </c>
    </row>
    <row r="152" spans="1:2" x14ac:dyDescent="0.3">
      <c r="A152" t="s">
        <v>308</v>
      </c>
      <c r="B152" s="136">
        <v>0.77400000000000002</v>
      </c>
    </row>
    <row r="153" spans="1:2" x14ac:dyDescent="0.3">
      <c r="A153" t="s">
        <v>309</v>
      </c>
      <c r="B153" s="136">
        <v>1.0780000000000001</v>
      </c>
    </row>
    <row r="154" spans="1:2" x14ac:dyDescent="0.3">
      <c r="A154" t="s">
        <v>310</v>
      </c>
      <c r="B154" s="136">
        <v>0.69099999999999995</v>
      </c>
    </row>
    <row r="155" spans="1:2" x14ac:dyDescent="0.3">
      <c r="A155" t="s">
        <v>311</v>
      </c>
      <c r="B155" s="136">
        <v>1.286</v>
      </c>
    </row>
    <row r="156" spans="1:2" x14ac:dyDescent="0.3">
      <c r="A156" t="s">
        <v>312</v>
      </c>
      <c r="B156" s="136">
        <v>0.84699999999999998</v>
      </c>
    </row>
    <row r="157" spans="1:2" x14ac:dyDescent="0.3">
      <c r="A157" t="s">
        <v>313</v>
      </c>
      <c r="B157" s="136">
        <v>0.58399999999999996</v>
      </c>
    </row>
    <row r="158" spans="1:2" x14ac:dyDescent="0.3">
      <c r="A158" t="s">
        <v>314</v>
      </c>
      <c r="B158" s="136">
        <v>0.67900000000000005</v>
      </c>
    </row>
    <row r="159" spans="1:2" x14ac:dyDescent="0.3">
      <c r="A159" t="s">
        <v>315</v>
      </c>
      <c r="B159" s="136">
        <v>0.78800000000000003</v>
      </c>
    </row>
    <row r="160" spans="1:2" x14ac:dyDescent="0.3">
      <c r="A160" t="s">
        <v>316</v>
      </c>
      <c r="B160" s="136">
        <v>0.82799999999999996</v>
      </c>
    </row>
    <row r="161" spans="1:2" x14ac:dyDescent="0.3">
      <c r="A161" t="s">
        <v>317</v>
      </c>
      <c r="B161" s="136">
        <v>0.81799999999999995</v>
      </c>
    </row>
    <row r="162" spans="1:2" x14ac:dyDescent="0.3">
      <c r="A162" t="s">
        <v>318</v>
      </c>
      <c r="B162" s="136">
        <v>0.67400000000000004</v>
      </c>
    </row>
    <row r="163" spans="1:2" x14ac:dyDescent="0.3">
      <c r="A163" t="s">
        <v>319</v>
      </c>
      <c r="B163" s="136">
        <v>0.64500000000000002</v>
      </c>
    </row>
    <row r="164" spans="1:2" x14ac:dyDescent="0.3">
      <c r="A164" t="s">
        <v>320</v>
      </c>
      <c r="B164" s="136">
        <v>0.82899999999999996</v>
      </c>
    </row>
    <row r="165" spans="1:2" x14ac:dyDescent="0.3">
      <c r="A165" t="s">
        <v>321</v>
      </c>
      <c r="B165" s="136">
        <v>0.67200000000000004</v>
      </c>
    </row>
    <row r="166" spans="1:2" x14ac:dyDescent="0.3">
      <c r="A166" t="s">
        <v>322</v>
      </c>
      <c r="B166" s="136">
        <v>0.68500000000000005</v>
      </c>
    </row>
    <row r="167" spans="1:2" x14ac:dyDescent="0.3">
      <c r="A167" t="s">
        <v>323</v>
      </c>
      <c r="B167" s="136">
        <v>0.94</v>
      </c>
    </row>
    <row r="168" spans="1:2" x14ac:dyDescent="0.3">
      <c r="A168" t="s">
        <v>324</v>
      </c>
      <c r="B168" s="136">
        <v>1.369</v>
      </c>
    </row>
    <row r="169" spans="1:2" x14ac:dyDescent="0.3">
      <c r="A169" t="s">
        <v>325</v>
      </c>
      <c r="B169" s="136">
        <v>1.0229999999999999</v>
      </c>
    </row>
    <row r="170" spans="1:2" x14ac:dyDescent="0.3">
      <c r="A170" t="s">
        <v>326</v>
      </c>
      <c r="B170" s="136">
        <v>0.89700000000000002</v>
      </c>
    </row>
    <row r="171" spans="1:2" x14ac:dyDescent="0.3">
      <c r="A171" t="s">
        <v>327</v>
      </c>
      <c r="B171" s="136">
        <v>0.68</v>
      </c>
    </row>
    <row r="172" spans="1:2" x14ac:dyDescent="0.3">
      <c r="A172" t="s">
        <v>328</v>
      </c>
      <c r="B172" s="136">
        <v>1.048</v>
      </c>
    </row>
    <row r="173" spans="1:2" x14ac:dyDescent="0.3">
      <c r="A173" t="s">
        <v>329</v>
      </c>
      <c r="B173" s="136">
        <v>1.3919999999999999</v>
      </c>
    </row>
    <row r="174" spans="1:2" x14ac:dyDescent="0.3">
      <c r="A174" t="s">
        <v>330</v>
      </c>
      <c r="B174" s="136">
        <v>0.61299999999999999</v>
      </c>
    </row>
    <row r="175" spans="1:2" x14ac:dyDescent="0.3">
      <c r="A175" t="s">
        <v>331</v>
      </c>
      <c r="B175" s="136">
        <v>1.1639999999999999</v>
      </c>
    </row>
    <row r="176" spans="1:2" x14ac:dyDescent="0.3">
      <c r="A176" t="s">
        <v>332</v>
      </c>
      <c r="B176" s="136">
        <v>1.044</v>
      </c>
    </row>
    <row r="177" spans="1:2" x14ac:dyDescent="0.3">
      <c r="A177" t="s">
        <v>333</v>
      </c>
      <c r="B177" s="136">
        <v>0.748</v>
      </c>
    </row>
    <row r="178" spans="1:2" x14ac:dyDescent="0.3">
      <c r="A178" t="s">
        <v>334</v>
      </c>
      <c r="B178" s="136">
        <v>0.98299999999999998</v>
      </c>
    </row>
  </sheetData>
  <sheetProtection algorithmName="SHA-512" hashValue="fUhnoqJpnakiz95wzh1zSApCXLbJq0GiLCTevRrFHVwQszJRPEnQRhhkiDAvFHDZfnGZwIipnlujGvgBGLs04Q==" saltValue="Y0bUg5kMyPGFHvI2iKZPUw==" spinCount="100000" sheet="1" objects="1" scenarios="1"/>
  <sortState ref="A2:B168">
    <sortCondition ref="A2:A168"/>
  </sortSt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1">
    <tabColor rgb="FFCCFF66"/>
    <pageSetUpPr fitToPage="1"/>
  </sheetPr>
  <dimension ref="A1:L4"/>
  <sheetViews>
    <sheetView zoomScaleNormal="100" workbookViewId="0">
      <pane ySplit="3" topLeftCell="A4" activePane="bottomLeft" state="frozenSplit"/>
      <selection activeCell="B7" sqref="B7"/>
      <selection pane="bottomLeft" activeCell="J4" sqref="J4"/>
    </sheetView>
  </sheetViews>
  <sheetFormatPr defaultRowHeight="14.4" x14ac:dyDescent="0.3"/>
  <cols>
    <col min="1" max="1" width="9.6640625" customWidth="1"/>
    <col min="2" max="2" width="16.6640625" customWidth="1"/>
    <col min="3" max="3" width="40.6640625" customWidth="1"/>
    <col min="4" max="4" width="15.6640625" customWidth="1"/>
    <col min="5" max="5" width="22" customWidth="1"/>
    <col min="6" max="6" width="12.88671875" bestFit="1" customWidth="1"/>
    <col min="7" max="7" width="9.6640625" style="250" customWidth="1"/>
    <col min="8" max="8" width="18.6640625" style="64" customWidth="1"/>
    <col min="9" max="9" width="3.6640625" customWidth="1"/>
    <col min="10" max="10" width="20.6640625" customWidth="1"/>
    <col min="11" max="11" width="3.6640625" customWidth="1"/>
    <col min="12" max="12" width="18.6640625" style="250" customWidth="1"/>
    <col min="13" max="15" width="7.6640625" customWidth="1"/>
    <col min="16" max="16" width="11.44140625" customWidth="1"/>
  </cols>
  <sheetData>
    <row r="1" spans="1:12" ht="3" customHeight="1" thickBot="1" x14ac:dyDescent="0.35"/>
    <row r="2" spans="1:12" ht="24" customHeight="1" thickBot="1" x14ac:dyDescent="0.5">
      <c r="A2" s="276" t="s">
        <v>31</v>
      </c>
      <c r="B2" s="277"/>
      <c r="C2" s="277"/>
      <c r="D2" s="277"/>
      <c r="E2" s="277"/>
      <c r="F2" s="278"/>
      <c r="H2" s="56" t="s">
        <v>32</v>
      </c>
      <c r="I2" s="179"/>
      <c r="J2" s="242" t="s">
        <v>33</v>
      </c>
      <c r="K2" s="180"/>
      <c r="L2" s="56" t="s">
        <v>34</v>
      </c>
    </row>
    <row r="3" spans="1:12" ht="15" thickBot="1" x14ac:dyDescent="0.35">
      <c r="A3" s="107" t="s">
        <v>35</v>
      </c>
      <c r="B3" s="108" t="s">
        <v>36</v>
      </c>
      <c r="C3" s="108" t="s">
        <v>37</v>
      </c>
      <c r="D3" s="108" t="s">
        <v>38</v>
      </c>
      <c r="E3" s="108" t="s">
        <v>39</v>
      </c>
      <c r="F3" s="109" t="s">
        <v>40</v>
      </c>
      <c r="I3" s="64"/>
    </row>
    <row r="4" spans="1:12" ht="16.5" customHeight="1" thickBot="1" x14ac:dyDescent="0.35">
      <c r="A4" s="104" t="s">
        <v>41</v>
      </c>
      <c r="B4" s="110" t="s">
        <v>42</v>
      </c>
      <c r="C4" s="105" t="s">
        <v>43</v>
      </c>
      <c r="D4" s="105" t="s">
        <v>44</v>
      </c>
      <c r="E4" s="105" t="s">
        <v>45</v>
      </c>
      <c r="F4" s="106">
        <v>1</v>
      </c>
      <c r="H4"/>
      <c r="I4" s="64"/>
      <c r="J4" s="72" t="s">
        <v>46</v>
      </c>
      <c r="L4" s="252" t="s">
        <v>41</v>
      </c>
    </row>
  </sheetData>
  <sheetProtection algorithmName="SHA-512" hashValue="6yt4ekiEAZrmwPRVPdEletVkJeJxY+f7s5UHSJZEVL2Th1m5WfJYRC6Hw3VOSIPfrsallJ6cagM40V4F+h47/w==" saltValue="Rq9PCtzAhcCS8boXqXLOlg==" spinCount="100000" sheet="1" objects="1" scenarios="1"/>
  <mergeCells count="1">
    <mergeCell ref="A2:F2"/>
  </mergeCells>
  <dataValidations count="1">
    <dataValidation type="list" allowBlank="1" showInputMessage="1" showErrorMessage="1" sqref="F4" xr:uid="{00000000-0002-0000-0100-000000000000}">
      <formula1>"70%,100%"</formula1>
    </dataValidation>
  </dataValidations>
  <hyperlinks>
    <hyperlink ref="H2" location="'BE list'!H2" tooltip="Double click to add a Beneficiary" display="Add BE" xr:uid="{00000000-0004-0000-0100-000000000000}"/>
    <hyperlink ref="L2" location="'BE list'!L2" tooltip="Double click to apply all changes" display="Apply changes" xr:uid="{00000000-0004-0000-0100-000001000000}"/>
    <hyperlink ref="J4" tooltip="Double click to add an Affiliated entity to the selected beneficiary" display="Add AE to BE1" xr:uid="{00000000-0004-0000-0100-000002000000}"/>
    <hyperlink ref="J2" location="'BE list'!J2" tooltip="Double click to delete backup budget sheets." display="'BE list'!J2" xr:uid="{F1650D7B-F7C7-49E7-86E4-5CA774B1151E}"/>
  </hyperlinks>
  <pageMargins left="0.51181102362204722" right="0.51181102362204722" top="0.55118110236220474" bottom="0.55118110236220474" header="0.31496062992125984" footer="0.31496062992125984"/>
  <pageSetup paperSize="9" scale="74" fitToHeight="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CountryList!$A$2:$A$178</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2">
    <tabColor rgb="FFCCFF66"/>
  </sheetPr>
  <dimension ref="A1:J4"/>
  <sheetViews>
    <sheetView workbookViewId="0">
      <pane ySplit="3" topLeftCell="A4" activePane="bottomLeft" state="frozenSplit"/>
      <selection activeCell="B7" sqref="B7"/>
      <selection pane="bottomLeft" activeCell="B4" sqref="B4"/>
    </sheetView>
  </sheetViews>
  <sheetFormatPr defaultRowHeight="14.4" x14ac:dyDescent="0.3"/>
  <cols>
    <col min="1" max="1" width="12.33203125" customWidth="1"/>
    <col min="2" max="2" width="40.6640625" customWidth="1"/>
    <col min="3" max="3" width="6" customWidth="1"/>
    <col min="4" max="4" width="12.6640625" customWidth="1"/>
    <col min="5" max="5" width="21.6640625" customWidth="1"/>
    <col min="6" max="6" width="18.6640625" customWidth="1"/>
  </cols>
  <sheetData>
    <row r="1" spans="1:10" ht="3" customHeight="1" thickBot="1" x14ac:dyDescent="0.5">
      <c r="A1" s="77"/>
      <c r="B1" s="1"/>
    </row>
    <row r="2" spans="1:10" ht="24" thickBot="1" x14ac:dyDescent="0.5">
      <c r="A2" s="279" t="s">
        <v>47</v>
      </c>
      <c r="B2" s="279"/>
      <c r="D2" s="56" t="s">
        <v>48</v>
      </c>
      <c r="E2" s="65" t="s">
        <v>5</v>
      </c>
      <c r="F2" s="56" t="s">
        <v>34</v>
      </c>
      <c r="H2" s="46"/>
      <c r="J2" s="46"/>
    </row>
    <row r="3" spans="1:10" x14ac:dyDescent="0.3">
      <c r="A3" s="47" t="s">
        <v>49</v>
      </c>
      <c r="B3" s="48" t="s">
        <v>50</v>
      </c>
    </row>
    <row r="4" spans="1:10" x14ac:dyDescent="0.3">
      <c r="A4" s="3" t="s">
        <v>51</v>
      </c>
      <c r="B4" s="5" t="s">
        <v>52</v>
      </c>
    </row>
  </sheetData>
  <sheetProtection algorithmName="SHA-512" hashValue="t3yhNczuqqCv/LpkrYW62QIhMXWGLlo1ni3v5c/FXYGDe2T6/0sUdsrdzCXsxhzRNOt0mwjO4XxeKH4UhcTwmg==" saltValue="tBsQN6jXLAozcYYtWpfLGQ==" spinCount="100000" sheet="1" objects="1" scenarios="1"/>
  <mergeCells count="1">
    <mergeCell ref="A2:B2"/>
  </mergeCells>
  <hyperlinks>
    <hyperlink ref="D2" location="'WP list'!D2" tooltip="Double click to add a Work Package (WP)" display="Add WP" xr:uid="{629D430E-C4FA-406F-B539-47F47E5D9A0D}"/>
    <hyperlink ref="F2" location="'WP list'!F2" tooltip="Double click to apply all changes" display="Apply changes" xr:uid="{B2FF4752-28C5-4096-A1D7-DC5AD3B10A91}"/>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3">
    <tabColor theme="4" tint="0.79998168889431442"/>
    <pageSetUpPr fitToPage="1"/>
  </sheetPr>
  <dimension ref="A1:D5"/>
  <sheetViews>
    <sheetView zoomScale="80" zoomScaleNormal="80" workbookViewId="0">
      <selection sqref="A1:D1"/>
    </sheetView>
  </sheetViews>
  <sheetFormatPr defaultColWidth="8.6640625" defaultRowHeight="14.4" x14ac:dyDescent="0.3"/>
  <cols>
    <col min="1" max="1" width="44.6640625" customWidth="1"/>
    <col min="2" max="2" width="28.6640625" style="61" customWidth="1"/>
    <col min="3" max="3" width="21.88671875" customWidth="1"/>
    <col min="4" max="4" width="9.6640625" customWidth="1"/>
  </cols>
  <sheetData>
    <row r="1" spans="1:4" ht="49.2" customHeight="1" thickBot="1" x14ac:dyDescent="0.35">
      <c r="A1" s="280" t="s">
        <v>53</v>
      </c>
      <c r="B1" s="281"/>
      <c r="C1" s="281"/>
      <c r="D1" s="281"/>
    </row>
    <row r="2" spans="1:4" ht="56.1" customHeight="1" x14ac:dyDescent="0.3">
      <c r="A2" s="43" t="s">
        <v>54</v>
      </c>
      <c r="B2" s="78" t="s">
        <v>55</v>
      </c>
      <c r="C2" s="76" t="s">
        <v>56</v>
      </c>
      <c r="D2" s="76" t="s">
        <v>57</v>
      </c>
    </row>
    <row r="3" spans="1:4" x14ac:dyDescent="0.3">
      <c r="A3" s="44" t="s">
        <v>58</v>
      </c>
      <c r="B3" s="102"/>
      <c r="C3" s="97"/>
      <c r="D3" s="149" t="str">
        <f>IF(C$4&gt;0,C3/C$4," ")</f>
        <v xml:space="preserve"> </v>
      </c>
    </row>
    <row r="4" spans="1:4" x14ac:dyDescent="0.3">
      <c r="A4" s="74" t="s">
        <v>59</v>
      </c>
      <c r="B4" s="96"/>
      <c r="C4" s="95"/>
      <c r="D4" s="149" t="str">
        <f>IF(C$4&gt;0,C4/C$4," ")</f>
        <v xml:space="preserve"> </v>
      </c>
    </row>
    <row r="5" spans="1:4" x14ac:dyDescent="0.3">
      <c r="A5" s="75" t="s">
        <v>60</v>
      </c>
      <c r="B5" s="149" t="str">
        <f>IF($C4&gt;0,B4/$C4," ")</f>
        <v xml:space="preserve"> </v>
      </c>
      <c r="C5" s="149" t="str">
        <f>IF($C4&gt;0,C4/$C4," ")</f>
        <v xml:space="preserve"> </v>
      </c>
      <c r="D5" s="62"/>
    </row>
  </sheetData>
  <sheetProtection algorithmName="SHA-512" hashValue="9KG9H3RLYbZPgoEP3NC0un0TzIMqvFfW1+DCq+u0NJyGfWI6nZVRNIuCrZMs4B/KXR5DOkOrkib0Y+X5b1mdcg==" saltValue="9QQrOHrR1M8Z9lemTbihnw==" spinCount="100000" sheet="1" objects="1" scenarios="1"/>
  <mergeCells count="1">
    <mergeCell ref="A1:D1"/>
  </mergeCells>
  <pageMargins left="0.7" right="0.7" top="0.75" bottom="0.75" header="0.3" footer="0.3"/>
  <pageSetup paperSize="32767"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4">
    <tabColor theme="3" tint="0.79998168889431442"/>
    <pageSetUpPr fitToPage="1"/>
  </sheetPr>
  <dimension ref="A1:D5958"/>
  <sheetViews>
    <sheetView zoomScale="80" zoomScaleNormal="80" workbookViewId="0">
      <pane ySplit="2" topLeftCell="A3" activePane="bottomLeft" state="frozenSplit"/>
      <selection activeCell="B7" sqref="B7"/>
      <selection pane="bottomLeft" sqref="A1:D1"/>
    </sheetView>
  </sheetViews>
  <sheetFormatPr defaultColWidth="8.6640625" defaultRowHeight="14.4" x14ac:dyDescent="0.3"/>
  <cols>
    <col min="1" max="1" width="44.6640625" customWidth="1"/>
    <col min="2" max="2" width="28.6640625" customWidth="1"/>
    <col min="3" max="3" width="21.88671875" customWidth="1"/>
    <col min="4" max="4" width="9.6640625" customWidth="1"/>
    <col min="5" max="7" width="28.6640625" customWidth="1"/>
    <col min="8" max="8" width="21.88671875" customWidth="1"/>
    <col min="9" max="9" width="9.6640625" customWidth="1"/>
    <col min="10" max="12" width="28.6640625" customWidth="1"/>
    <col min="13" max="13" width="21.88671875" customWidth="1"/>
    <col min="14" max="14" width="9.6640625" customWidth="1"/>
    <col min="15" max="17" width="28.6640625" customWidth="1"/>
    <col min="18" max="18" width="21.88671875" customWidth="1"/>
    <col min="19" max="19" width="9.6640625" customWidth="1"/>
    <col min="20" max="22" width="28.6640625" customWidth="1"/>
    <col min="23" max="23" width="21.88671875" customWidth="1"/>
    <col min="24" max="24" width="9.6640625" customWidth="1"/>
    <col min="25" max="27" width="28.6640625" customWidth="1"/>
    <col min="28" max="28" width="21.88671875" customWidth="1"/>
    <col min="29" max="29" width="9.6640625" customWidth="1"/>
    <col min="30" max="32" width="28.6640625" customWidth="1"/>
    <col min="33" max="33" width="21.88671875" customWidth="1"/>
    <col min="34" max="34" width="9.6640625" customWidth="1"/>
    <col min="35" max="37" width="28.6640625" customWidth="1"/>
    <col min="38" max="38" width="21.88671875" customWidth="1"/>
    <col min="39" max="39" width="9.6640625" customWidth="1"/>
    <col min="40" max="42" width="28.6640625" customWidth="1"/>
    <col min="43" max="43" width="21.88671875" customWidth="1"/>
    <col min="44" max="44" width="9.6640625" customWidth="1"/>
    <col min="45" max="47" width="28.6640625" customWidth="1"/>
    <col min="48" max="48" width="21.88671875" customWidth="1"/>
    <col min="49" max="49" width="9.6640625" customWidth="1"/>
    <col min="50" max="52" width="28.6640625" customWidth="1"/>
    <col min="53" max="53" width="21.88671875" customWidth="1"/>
    <col min="54" max="54" width="9.6640625" customWidth="1"/>
    <col min="55" max="56" width="28.6640625" customWidth="1"/>
    <col min="57" max="57" width="21.88671875" customWidth="1"/>
    <col min="58" max="58" width="9.6640625" customWidth="1"/>
    <col min="59" max="60" width="28.6640625" customWidth="1"/>
    <col min="61" max="61" width="21.88671875" customWidth="1"/>
    <col min="62" max="62" width="9.6640625" customWidth="1"/>
    <col min="63" max="64" width="28.6640625" customWidth="1"/>
    <col min="65" max="65" width="21.88671875" customWidth="1"/>
    <col min="66" max="66" width="9.6640625" customWidth="1"/>
    <col min="67" max="69" width="28.6640625" customWidth="1"/>
    <col min="70" max="70" width="21.88671875" customWidth="1"/>
    <col min="71" max="71" width="9.6640625" customWidth="1"/>
    <col min="72" max="74" width="28.6640625" customWidth="1"/>
    <col min="75" max="75" width="21.88671875" customWidth="1"/>
    <col min="76" max="76" width="9.6640625" customWidth="1"/>
    <col min="77" max="79" width="28.6640625" customWidth="1"/>
    <col min="80" max="80" width="21.88671875" customWidth="1"/>
    <col min="81" max="81" width="9.6640625" customWidth="1"/>
    <col min="82" max="83" width="28.6640625" customWidth="1"/>
    <col min="84" max="84" width="21.88671875" customWidth="1"/>
    <col min="85" max="85" width="9.6640625" customWidth="1"/>
    <col min="86" max="87" width="28.6640625" customWidth="1"/>
    <col min="88" max="88" width="21.88671875" customWidth="1"/>
    <col min="89" max="89" width="9.6640625" customWidth="1"/>
    <col min="90" max="92" width="28.6640625" customWidth="1"/>
    <col min="93" max="93" width="21.88671875" customWidth="1"/>
    <col min="94" max="94" width="9.6640625" customWidth="1"/>
    <col min="95" max="97" width="28.6640625" customWidth="1"/>
    <col min="98" max="98" width="21.88671875" customWidth="1"/>
    <col min="99" max="99" width="9.6640625" customWidth="1"/>
    <col min="100" max="102" width="28.6640625" customWidth="1"/>
    <col min="103" max="103" width="21.88671875" customWidth="1"/>
    <col min="104" max="104" width="9.6640625" customWidth="1"/>
    <col min="105" max="106" width="28.6640625" customWidth="1"/>
    <col min="107" max="107" width="21.88671875" customWidth="1"/>
    <col min="108" max="108" width="9.6640625" customWidth="1"/>
    <col min="109" max="110" width="28.6640625" customWidth="1"/>
    <col min="111" max="111" width="21.88671875" customWidth="1"/>
    <col min="112" max="112" width="9.6640625" customWidth="1"/>
    <col min="113" max="114" width="28.6640625" customWidth="1"/>
    <col min="115" max="115" width="21.88671875" customWidth="1"/>
    <col min="116" max="116" width="9.6640625" customWidth="1"/>
    <col min="117" max="118" width="28.6640625" customWidth="1"/>
    <col min="119" max="119" width="21.88671875" customWidth="1"/>
    <col min="120" max="120" width="9.6640625" customWidth="1"/>
    <col min="121" max="125" width="28.6640625" customWidth="1"/>
    <col min="126" max="126" width="21.88671875" customWidth="1"/>
    <col min="127" max="127" width="9.6640625" customWidth="1"/>
    <col min="128" max="131" width="28.6640625" customWidth="1"/>
    <col min="132" max="132" width="21.88671875" customWidth="1"/>
    <col min="133" max="133" width="9.6640625" customWidth="1"/>
    <col min="134" max="136" width="28.6640625" customWidth="1"/>
    <col min="137" max="137" width="21.88671875" customWidth="1"/>
    <col min="138" max="138" width="9.6640625" customWidth="1"/>
    <col min="139" max="141" width="28.6640625" customWidth="1"/>
    <col min="142" max="142" width="21.88671875" customWidth="1"/>
    <col min="143" max="143" width="9.6640625" customWidth="1"/>
    <col min="144" max="144" width="28.6640625" customWidth="1"/>
    <col min="145" max="145" width="21.88671875" customWidth="1"/>
    <col min="146" max="146" width="9.6640625" customWidth="1"/>
    <col min="147" max="149" width="28.6640625" customWidth="1"/>
    <col min="150" max="150" width="21.88671875" customWidth="1"/>
    <col min="151" max="151" width="9.6640625" customWidth="1"/>
    <col min="152" max="153" width="28.6640625" customWidth="1"/>
    <col min="154" max="154" width="21.88671875" customWidth="1"/>
    <col min="155" max="155" width="9.6640625" customWidth="1"/>
    <col min="156" max="157" width="28.6640625" customWidth="1"/>
    <col min="158" max="158" width="21.88671875" customWidth="1"/>
    <col min="159" max="159" width="9.6640625" customWidth="1"/>
    <col min="160" max="161" width="28.6640625" customWidth="1"/>
    <col min="162" max="162" width="21.88671875" customWidth="1"/>
    <col min="163" max="163" width="9.6640625" customWidth="1"/>
    <col min="164" max="164" width="28.6640625" customWidth="1"/>
    <col min="165" max="165" width="21.88671875" customWidth="1"/>
    <col min="166" max="168" width="9.6640625" customWidth="1"/>
    <col min="169" max="169" width="28.6640625" customWidth="1"/>
    <col min="170" max="170" width="21.88671875" customWidth="1"/>
    <col min="171" max="172" width="9.6640625" customWidth="1"/>
    <col min="173" max="174" width="28.6640625" customWidth="1"/>
    <col min="175" max="175" width="21.88671875" customWidth="1"/>
    <col min="176" max="176" width="9.6640625" customWidth="1"/>
    <col min="177" max="177" width="28.6640625" customWidth="1"/>
    <col min="178" max="178" width="21.88671875" customWidth="1"/>
    <col min="179" max="179" width="9.6640625" customWidth="1"/>
    <col min="180" max="180" width="28.6640625" customWidth="1"/>
    <col min="181" max="181" width="21.88671875" customWidth="1"/>
    <col min="182" max="182" width="9.6640625" customWidth="1"/>
    <col min="183" max="183" width="21.88671875" customWidth="1"/>
    <col min="184" max="185" width="9.6640625" customWidth="1"/>
    <col min="186" max="186" width="21.88671875" customWidth="1"/>
    <col min="187" max="187" width="9.6640625" customWidth="1"/>
    <col min="188" max="188" width="21.88671875" customWidth="1"/>
    <col min="189" max="189" width="9.6640625" customWidth="1"/>
    <col min="190" max="190" width="21.88671875" customWidth="1"/>
    <col min="191" max="192" width="9.6640625" customWidth="1"/>
    <col min="193" max="193" width="21.88671875" customWidth="1"/>
    <col min="194" max="194" width="9.6640625" customWidth="1"/>
    <col min="195" max="195" width="21.88671875" customWidth="1"/>
    <col min="196" max="196" width="9.6640625" customWidth="1"/>
    <col min="197" max="197" width="21.88671875" customWidth="1"/>
    <col min="198" max="198" width="9.6640625" customWidth="1"/>
    <col min="199" max="199" width="21.88671875" customWidth="1"/>
    <col min="200" max="200" width="9.6640625" customWidth="1"/>
    <col min="201" max="201" width="21.88671875" customWidth="1"/>
    <col min="202" max="202" width="9.6640625" customWidth="1"/>
    <col min="203" max="203" width="28.6640625" customWidth="1"/>
    <col min="204" max="204" width="21.88671875" customWidth="1"/>
    <col min="205" max="205" width="9.6640625" customWidth="1"/>
    <col min="206" max="207" width="28.6640625" customWidth="1"/>
    <col min="208" max="208" width="21.88671875" customWidth="1"/>
    <col min="209" max="209" width="9.6640625" customWidth="1"/>
    <col min="210" max="211" width="28.6640625" customWidth="1"/>
    <col min="212" max="212" width="21.88671875" customWidth="1"/>
    <col min="213" max="213" width="9.6640625" customWidth="1"/>
    <col min="214" max="215" width="28.6640625" customWidth="1"/>
    <col min="216" max="216" width="21.88671875" customWidth="1"/>
    <col min="217" max="217" width="9.6640625" customWidth="1"/>
    <col min="218" max="219" width="28.6640625" customWidth="1"/>
    <col min="220" max="220" width="21.88671875" customWidth="1"/>
    <col min="221" max="221" width="9.6640625" customWidth="1"/>
    <col min="222" max="223" width="28.6640625" customWidth="1"/>
    <col min="224" max="224" width="21.88671875" customWidth="1"/>
    <col min="225" max="225" width="9.6640625" customWidth="1"/>
    <col min="226" max="227" width="28.6640625" customWidth="1"/>
    <col min="228" max="228" width="21.88671875" customWidth="1"/>
    <col min="229" max="229" width="9.6640625" customWidth="1"/>
    <col min="230" max="231" width="28.6640625" customWidth="1"/>
    <col min="232" max="232" width="21.88671875" customWidth="1"/>
    <col min="233" max="233" width="9.6640625" customWidth="1"/>
    <col min="234" max="235" width="28.6640625" customWidth="1"/>
    <col min="236" max="236" width="21.88671875" customWidth="1"/>
    <col min="237" max="237" width="9.6640625" customWidth="1"/>
    <col min="238" max="239" width="28.6640625" customWidth="1"/>
    <col min="240" max="240" width="21.88671875" customWidth="1"/>
    <col min="241" max="241" width="9.6640625" customWidth="1"/>
    <col min="242" max="242" width="21.88671875" customWidth="1"/>
    <col min="243" max="243" width="9.6640625" customWidth="1"/>
    <col min="244" max="244" width="28.6640625" customWidth="1"/>
    <col min="245" max="245" width="21.88671875" customWidth="1"/>
    <col min="246" max="246" width="9.6640625" customWidth="1"/>
    <col min="247" max="248" width="28.6640625" customWidth="1"/>
    <col min="249" max="249" width="21.88671875" customWidth="1"/>
    <col min="250" max="250" width="9.6640625" customWidth="1"/>
    <col min="251" max="252" width="28.6640625" customWidth="1"/>
    <col min="253" max="253" width="21.88671875" customWidth="1"/>
    <col min="254" max="254" width="9.6640625" customWidth="1"/>
    <col min="255" max="256" width="28.6640625" customWidth="1"/>
    <col min="257" max="257" width="21.88671875" customWidth="1"/>
    <col min="258" max="258" width="9.6640625" customWidth="1"/>
    <col min="259" max="259" width="21.88671875" customWidth="1"/>
    <col min="260" max="260" width="9.6640625" customWidth="1"/>
    <col min="261" max="262" width="28.6640625" customWidth="1"/>
    <col min="263" max="263" width="21.88671875" customWidth="1"/>
    <col min="264" max="264" width="9.6640625" customWidth="1"/>
    <col min="265" max="266" width="28.6640625" customWidth="1"/>
    <col min="267" max="267" width="21.88671875" customWidth="1"/>
    <col min="268" max="268" width="9.6640625" customWidth="1"/>
    <col min="269" max="270" width="28.6640625" customWidth="1"/>
    <col min="271" max="271" width="21.88671875" customWidth="1"/>
    <col min="272" max="272" width="9.6640625" customWidth="1"/>
    <col min="273" max="274" width="28.6640625" customWidth="1"/>
    <col min="275" max="275" width="21.88671875" customWidth="1"/>
    <col min="276" max="276" width="9.6640625" customWidth="1"/>
    <col min="277" max="278" width="28.6640625" customWidth="1"/>
    <col min="279" max="279" width="21.88671875" customWidth="1"/>
    <col min="280" max="280" width="9.6640625" customWidth="1"/>
    <col min="281" max="282" width="28.6640625" customWidth="1"/>
    <col min="283" max="283" width="21.88671875" customWidth="1"/>
    <col min="284" max="284" width="9.6640625" customWidth="1"/>
    <col min="285" max="286" width="28.6640625" customWidth="1"/>
    <col min="287" max="287" width="21.88671875" customWidth="1"/>
    <col min="288" max="288" width="9.6640625" customWidth="1"/>
    <col min="289" max="290" width="28.6640625" customWidth="1"/>
    <col min="291" max="291" width="21.88671875" customWidth="1"/>
    <col min="292" max="292" width="9.6640625" customWidth="1"/>
    <col min="293" max="293" width="21.88671875" customWidth="1"/>
    <col min="294" max="294" width="9.6640625" customWidth="1"/>
    <col min="295" max="296" width="28.6640625" customWidth="1"/>
    <col min="297" max="297" width="21.88671875" customWidth="1"/>
    <col min="298" max="298" width="9.6640625" customWidth="1"/>
    <col min="299" max="300" width="28.6640625" customWidth="1"/>
    <col min="301" max="301" width="21.88671875" customWidth="1"/>
    <col min="302" max="302" width="9.6640625" customWidth="1"/>
    <col min="303" max="304" width="28.6640625" customWidth="1"/>
    <col min="305" max="305" width="21.88671875" customWidth="1"/>
    <col min="306" max="306" width="9.6640625" customWidth="1"/>
    <col min="307" max="307" width="21.88671875" customWidth="1"/>
    <col min="308" max="308" width="9.6640625" customWidth="1"/>
    <col min="309" max="310" width="28.6640625" customWidth="1"/>
    <col min="311" max="311" width="21.88671875" customWidth="1"/>
    <col min="312" max="312" width="9.6640625" customWidth="1"/>
    <col min="313" max="314" width="28.6640625" customWidth="1"/>
    <col min="315" max="315" width="21.88671875" customWidth="1"/>
    <col min="316" max="316" width="9.6640625" customWidth="1"/>
    <col min="317" max="317" width="21.88671875" customWidth="1"/>
    <col min="318" max="318" width="9.6640625" customWidth="1"/>
    <col min="319" max="320" width="28.6640625" customWidth="1"/>
    <col min="321" max="321" width="21.88671875" customWidth="1"/>
    <col min="322" max="322" width="9.6640625" customWidth="1"/>
    <col min="323" max="324" width="28.6640625" customWidth="1"/>
    <col min="325" max="325" width="21.88671875" customWidth="1"/>
    <col min="326" max="326" width="9.6640625" customWidth="1"/>
    <col min="327" max="328" width="28.6640625" customWidth="1"/>
    <col min="329" max="329" width="21.88671875" customWidth="1"/>
    <col min="330" max="330" width="9.6640625" customWidth="1"/>
    <col min="331" max="332" width="28.6640625" customWidth="1"/>
    <col min="333" max="333" width="21.88671875" customWidth="1"/>
    <col min="334" max="334" width="9.6640625" customWidth="1"/>
    <col min="335" max="336" width="28.6640625" customWidth="1"/>
    <col min="337" max="337" width="21.88671875" customWidth="1"/>
    <col min="338" max="338" width="9.6640625" customWidth="1"/>
    <col min="339" max="340" width="28.6640625" customWidth="1"/>
    <col min="341" max="341" width="21.88671875" customWidth="1"/>
    <col min="342" max="342" width="9.6640625" customWidth="1"/>
    <col min="343" max="344" width="28.6640625" customWidth="1"/>
    <col min="345" max="345" width="21.88671875" customWidth="1"/>
    <col min="346" max="346" width="9.6640625" customWidth="1"/>
    <col min="347" max="348" width="28.6640625" customWidth="1"/>
    <col min="349" max="349" width="21.88671875" customWidth="1"/>
    <col min="350" max="350" width="9.6640625" customWidth="1"/>
    <col min="351" max="352" width="28.6640625" customWidth="1"/>
    <col min="353" max="353" width="21.88671875" customWidth="1"/>
    <col min="354" max="354" width="9.6640625" customWidth="1"/>
    <col min="355" max="356" width="28.6640625" customWidth="1"/>
    <col min="357" max="357" width="21.88671875" customWidth="1"/>
    <col min="358" max="359" width="9.6640625" customWidth="1"/>
    <col min="360" max="360" width="21.88671875" customWidth="1"/>
    <col min="361" max="361" width="9.6640625" customWidth="1"/>
    <col min="362" max="362" width="28.6640625" customWidth="1"/>
    <col min="363" max="363" width="21.88671875" customWidth="1"/>
    <col min="364" max="364" width="9.6640625" customWidth="1"/>
    <col min="365" max="365" width="28.6640625" customWidth="1"/>
    <col min="366" max="366" width="21.88671875" customWidth="1"/>
    <col min="367" max="367" width="9.6640625" customWidth="1"/>
    <col min="368" max="368" width="28.6640625" customWidth="1"/>
    <col min="369" max="369" width="21.88671875" customWidth="1"/>
    <col min="370" max="370" width="9.6640625" customWidth="1"/>
    <col min="371" max="371" width="28.6640625" customWidth="1"/>
    <col min="372" max="372" width="21.88671875" customWidth="1"/>
    <col min="373" max="373" width="9.6640625" customWidth="1"/>
    <col min="374" max="374" width="28.6640625" customWidth="1"/>
    <col min="375" max="375" width="21.88671875" customWidth="1"/>
    <col min="376" max="376" width="9.6640625" customWidth="1"/>
    <col min="377" max="377" width="28.6640625" customWidth="1"/>
    <col min="378" max="378" width="21.88671875" customWidth="1"/>
    <col min="379" max="379" width="9.6640625" customWidth="1"/>
    <col min="380" max="380" width="28.6640625" customWidth="1"/>
    <col min="381" max="381" width="21.88671875" customWidth="1"/>
    <col min="382" max="382" width="9.6640625" customWidth="1"/>
    <col min="383" max="383" width="28.6640625" customWidth="1"/>
    <col min="384" max="384" width="21.88671875" customWidth="1"/>
    <col min="385" max="385" width="9.6640625" customWidth="1"/>
    <col min="386" max="386" width="28.6640625" customWidth="1"/>
    <col min="387" max="387" width="21.88671875" customWidth="1"/>
    <col min="388" max="388" width="9.6640625" customWidth="1"/>
    <col min="389" max="389" width="28.6640625" customWidth="1"/>
    <col min="390" max="390" width="21.88671875" customWidth="1"/>
    <col min="391" max="391" width="9.6640625" customWidth="1"/>
    <col min="392" max="392" width="28.6640625" customWidth="1"/>
    <col min="393" max="393" width="21.88671875" customWidth="1"/>
    <col min="394" max="394" width="9.6640625" customWidth="1"/>
    <col min="395" max="395" width="28.6640625" customWidth="1"/>
    <col min="396" max="396" width="21.88671875" customWidth="1"/>
    <col min="397" max="397" width="9.6640625" customWidth="1"/>
    <col min="398" max="398" width="28.6640625" customWidth="1"/>
    <col min="399" max="399" width="21.88671875" customWidth="1"/>
    <col min="400" max="400" width="9.6640625" customWidth="1"/>
    <col min="401" max="401" width="28.6640625" customWidth="1"/>
    <col min="402" max="402" width="21.88671875" customWidth="1"/>
    <col min="403" max="403" width="9.6640625" customWidth="1"/>
    <col min="404" max="404" width="28.6640625" customWidth="1"/>
    <col min="405" max="405" width="21.88671875" customWidth="1"/>
    <col min="406" max="406" width="9.6640625" customWidth="1"/>
    <col min="407" max="407" width="28.6640625" customWidth="1"/>
    <col min="408" max="408" width="21.88671875" customWidth="1"/>
    <col min="409" max="409" width="9.6640625" customWidth="1"/>
    <col min="410" max="410" width="28.6640625" customWidth="1"/>
    <col min="411" max="411" width="21.88671875" customWidth="1"/>
    <col min="412" max="412" width="9.6640625" customWidth="1"/>
    <col min="413" max="413" width="28.6640625" customWidth="1"/>
    <col min="414" max="414" width="21.88671875" customWidth="1"/>
    <col min="415" max="415" width="9.6640625" customWidth="1"/>
    <col min="416" max="416" width="28.6640625" customWidth="1"/>
    <col min="417" max="417" width="21.88671875" customWidth="1"/>
    <col min="418" max="418" width="9.6640625" customWidth="1"/>
    <col min="419" max="419" width="28.6640625" customWidth="1"/>
    <col min="420" max="420" width="21.88671875" customWidth="1"/>
    <col min="421" max="421" width="9.6640625" customWidth="1"/>
    <col min="422" max="422" width="28.6640625" customWidth="1"/>
    <col min="423" max="423" width="21.88671875" customWidth="1"/>
    <col min="424" max="424" width="9.6640625" customWidth="1"/>
    <col min="425" max="425" width="28.6640625" customWidth="1"/>
    <col min="426" max="426" width="21.88671875" customWidth="1"/>
    <col min="427" max="427" width="9.6640625" customWidth="1"/>
    <col min="428" max="428" width="28.6640625" customWidth="1"/>
    <col min="429" max="429" width="21.88671875" customWidth="1"/>
    <col min="430" max="430" width="9.6640625" customWidth="1"/>
    <col min="431" max="431" width="28.6640625" customWidth="1"/>
    <col min="432" max="432" width="21.88671875" customWidth="1"/>
    <col min="433" max="433" width="9.6640625" customWidth="1"/>
    <col min="434" max="434" width="28.6640625" customWidth="1"/>
    <col min="435" max="435" width="21.88671875" customWidth="1"/>
    <col min="436" max="436" width="9.6640625" customWidth="1"/>
    <col min="437" max="437" width="28.6640625" customWidth="1"/>
    <col min="438" max="438" width="21.88671875" customWidth="1"/>
    <col min="439" max="439" width="9.6640625" customWidth="1"/>
    <col min="440" max="440" width="28.6640625" customWidth="1"/>
    <col min="441" max="441" width="21.88671875" customWidth="1"/>
    <col min="442" max="442" width="9.6640625" customWidth="1"/>
    <col min="443" max="443" width="28.6640625" customWidth="1"/>
    <col min="444" max="444" width="21.88671875" customWidth="1"/>
    <col min="445" max="445" width="9.6640625" customWidth="1"/>
    <col min="446" max="446" width="28.6640625" customWidth="1"/>
    <col min="447" max="447" width="21.88671875" customWidth="1"/>
    <col min="448" max="448" width="9.6640625" customWidth="1"/>
    <col min="449" max="449" width="28.6640625" customWidth="1"/>
    <col min="450" max="450" width="21.88671875" customWidth="1"/>
    <col min="451" max="451" width="9.6640625" customWidth="1"/>
    <col min="452" max="452" width="28.6640625" customWidth="1"/>
    <col min="453" max="453" width="21.88671875" customWidth="1"/>
    <col min="454" max="454" width="9.6640625" customWidth="1"/>
    <col min="455" max="455" width="28.6640625" customWidth="1"/>
    <col min="456" max="456" width="21.88671875" customWidth="1"/>
    <col min="457" max="457" width="9.6640625" customWidth="1"/>
    <col min="458" max="458" width="28.6640625" customWidth="1"/>
    <col min="459" max="459" width="21.88671875" customWidth="1"/>
    <col min="460" max="460" width="9.6640625" customWidth="1"/>
    <col min="461" max="461" width="28.6640625" customWidth="1"/>
    <col min="462" max="462" width="21.88671875" customWidth="1"/>
    <col min="463" max="463" width="9.6640625" customWidth="1"/>
    <col min="464" max="465" width="28.6640625" customWidth="1"/>
    <col min="466" max="466" width="21.88671875" customWidth="1"/>
    <col min="467" max="467" width="9.6640625" customWidth="1"/>
    <col min="468" max="468" width="28.6640625" customWidth="1"/>
    <col min="469" max="469" width="21.88671875" customWidth="1"/>
    <col min="470" max="470" width="9.6640625" customWidth="1"/>
    <col min="471" max="471" width="28.6640625" customWidth="1"/>
    <col min="472" max="472" width="21.88671875" customWidth="1"/>
    <col min="473" max="473" width="9.6640625" customWidth="1"/>
    <col min="474" max="474" width="28.6640625" customWidth="1"/>
    <col min="475" max="475" width="21.88671875" customWidth="1"/>
    <col min="476" max="476" width="9.6640625" customWidth="1"/>
    <col min="477" max="477" width="28.6640625" customWidth="1"/>
    <col min="478" max="478" width="21.88671875" customWidth="1"/>
    <col min="479" max="479" width="9.6640625" customWidth="1"/>
    <col min="480" max="480" width="28.6640625" customWidth="1"/>
    <col min="481" max="481" width="21.88671875" customWidth="1"/>
    <col min="482" max="482" width="9.6640625" customWidth="1"/>
    <col min="483" max="483" width="28.6640625" customWidth="1"/>
    <col min="484" max="484" width="21.88671875" customWidth="1"/>
    <col min="485" max="485" width="9.6640625" customWidth="1"/>
    <col min="486" max="487" width="28.6640625" customWidth="1"/>
    <col min="488" max="488" width="21.88671875" customWidth="1"/>
    <col min="489" max="489" width="9.6640625" customWidth="1"/>
    <col min="490" max="491" width="28.6640625" customWidth="1"/>
    <col min="492" max="492" width="21.88671875" customWidth="1"/>
    <col min="493" max="493" width="9.6640625" customWidth="1"/>
    <col min="494" max="494" width="28.6640625" customWidth="1"/>
    <col min="495" max="495" width="21.88671875" customWidth="1"/>
    <col min="496" max="496" width="9.6640625" customWidth="1"/>
    <col min="497" max="497" width="28.6640625" customWidth="1"/>
    <col min="498" max="498" width="21.88671875" customWidth="1"/>
    <col min="499" max="499" width="9.6640625" customWidth="1"/>
    <col min="500" max="500" width="28.6640625" customWidth="1"/>
    <col min="501" max="501" width="21.88671875" customWidth="1"/>
    <col min="502" max="502" width="9.6640625" customWidth="1"/>
    <col min="503" max="503" width="28.6640625" customWidth="1"/>
    <col min="504" max="504" width="21.88671875" customWidth="1"/>
    <col min="505" max="505" width="9.6640625" customWidth="1"/>
    <col min="506" max="506" width="28.6640625" customWidth="1"/>
    <col min="507" max="507" width="21.88671875" customWidth="1"/>
    <col min="508" max="508" width="9.6640625" customWidth="1"/>
    <col min="509" max="509" width="28.6640625" customWidth="1"/>
    <col min="510" max="510" width="21.88671875" customWidth="1"/>
    <col min="511" max="511" width="9.6640625" customWidth="1"/>
    <col min="512" max="512" width="28.6640625" customWidth="1"/>
    <col min="513" max="513" width="21.88671875" customWidth="1"/>
    <col min="514" max="514" width="9.6640625" customWidth="1"/>
    <col min="515" max="515" width="28.6640625" customWidth="1"/>
    <col min="516" max="516" width="21.88671875" customWidth="1"/>
    <col min="517" max="564" width="9.6640625" customWidth="1"/>
    <col min="565" max="565" width="21.88671875" customWidth="1"/>
    <col min="566" max="567" width="9.6640625" customWidth="1"/>
    <col min="568" max="568" width="21.88671875" customWidth="1"/>
    <col min="569" max="578" width="9.6640625" customWidth="1"/>
    <col min="579" max="579" width="21.88671875" customWidth="1"/>
    <col min="580" max="594" width="9.6640625" customWidth="1"/>
    <col min="595" max="595" width="21.88671875" customWidth="1"/>
    <col min="596" max="596" width="9.6640625" customWidth="1"/>
    <col min="597" max="597" width="21.88671875" customWidth="1"/>
    <col min="598" max="598" width="9.6640625" customWidth="1"/>
    <col min="599" max="599" width="21.88671875" customWidth="1"/>
    <col min="600" max="600" width="9.6640625" customWidth="1"/>
    <col min="601" max="601" width="21.88671875" customWidth="1"/>
    <col min="602" max="602" width="9.6640625" customWidth="1"/>
    <col min="603" max="603" width="21.88671875" customWidth="1"/>
    <col min="604" max="604" width="9.6640625" customWidth="1"/>
    <col min="605" max="605" width="21.88671875" customWidth="1"/>
    <col min="606" max="606" width="9.6640625" customWidth="1"/>
    <col min="607" max="607" width="21.88671875" customWidth="1"/>
    <col min="608" max="608" width="9.6640625" customWidth="1"/>
    <col min="609" max="609" width="21.88671875" customWidth="1"/>
    <col min="610" max="610" width="9.6640625" customWidth="1"/>
    <col min="611" max="611" width="21.88671875" customWidth="1"/>
    <col min="612" max="612" width="9.6640625" customWidth="1"/>
    <col min="613" max="613" width="21.88671875" customWidth="1"/>
    <col min="614" max="614" width="9.6640625" customWidth="1"/>
    <col min="615" max="615" width="21.88671875" customWidth="1"/>
    <col min="616" max="616" width="9.6640625" customWidth="1"/>
    <col min="617" max="617" width="7.109375" bestFit="1" customWidth="1"/>
    <col min="618" max="618" width="9.6640625" customWidth="1"/>
    <col min="619" max="619" width="12.6640625" customWidth="1"/>
    <col min="620" max="620" width="9.6640625" customWidth="1"/>
    <col min="621" max="621" width="12.6640625" customWidth="1"/>
    <col min="622" max="622" width="9.6640625" customWidth="1"/>
    <col min="623" max="623" width="12.6640625" customWidth="1"/>
    <col min="624" max="624" width="9.6640625" customWidth="1"/>
    <col min="625" max="625" width="12.6640625" customWidth="1"/>
    <col min="626" max="626" width="9.6640625" customWidth="1"/>
    <col min="627" max="627" width="12.6640625" customWidth="1"/>
    <col min="628" max="628" width="9.6640625" customWidth="1"/>
    <col min="629" max="629" width="12.6640625" customWidth="1"/>
    <col min="630" max="630" width="9.6640625" customWidth="1"/>
    <col min="631" max="631" width="12.6640625" customWidth="1"/>
    <col min="632" max="632" width="9.6640625" customWidth="1"/>
    <col min="633" max="633" width="12.6640625" customWidth="1"/>
    <col min="634" max="634" width="9.6640625" customWidth="1"/>
    <col min="635" max="635" width="12.6640625" customWidth="1"/>
    <col min="636" max="636" width="9.6640625" customWidth="1"/>
    <col min="637" max="637" width="12.6640625" customWidth="1"/>
    <col min="638" max="638" width="9.6640625" customWidth="1"/>
    <col min="639" max="639" width="12.6640625" customWidth="1"/>
    <col min="640" max="640" width="9.6640625" customWidth="1"/>
    <col min="641" max="641" width="12.6640625" customWidth="1"/>
    <col min="642" max="642" width="9.6640625" customWidth="1"/>
    <col min="643" max="643" width="12.6640625" customWidth="1"/>
    <col min="644" max="648" width="9.6640625" customWidth="1"/>
    <col min="649" max="649" width="12.6640625" customWidth="1"/>
    <col min="650" max="652" width="9.6640625" customWidth="1"/>
    <col min="653" max="653" width="12.6640625" customWidth="1"/>
    <col min="654" max="654" width="9.6640625" customWidth="1"/>
    <col min="655" max="655" width="12.6640625" customWidth="1"/>
    <col min="656" max="656" width="9.6640625" customWidth="1"/>
    <col min="657" max="657" width="28.6640625" customWidth="1"/>
    <col min="658" max="658" width="12.6640625" customWidth="1"/>
    <col min="659" max="660" width="9.6640625" customWidth="1"/>
    <col min="661" max="661" width="12.6640625" customWidth="1"/>
    <col min="662" max="663" width="9.6640625" customWidth="1"/>
    <col min="664" max="664" width="12.6640625" customWidth="1"/>
    <col min="665" max="669" width="9.6640625" customWidth="1"/>
    <col min="670" max="670" width="12.6640625" customWidth="1"/>
    <col min="671" max="671" width="9.6640625" customWidth="1"/>
    <col min="672" max="672" width="12.6640625" customWidth="1"/>
    <col min="673" max="673" width="9.6640625" customWidth="1"/>
    <col min="674" max="674" width="12.6640625" customWidth="1"/>
    <col min="675" max="676" width="9.6640625" customWidth="1"/>
    <col min="677" max="677" width="12.6640625" customWidth="1"/>
    <col min="678" max="678" width="9.6640625" customWidth="1"/>
    <col min="679" max="679" width="12.6640625" customWidth="1"/>
    <col min="680" max="680" width="9.6640625" customWidth="1"/>
    <col min="681" max="681" width="12.6640625" customWidth="1"/>
    <col min="682" max="682" width="9.6640625" customWidth="1"/>
    <col min="683" max="683" width="12.6640625" customWidth="1"/>
    <col min="684" max="684" width="9.6640625" customWidth="1"/>
    <col min="685" max="685" width="12.6640625" customWidth="1"/>
    <col min="686" max="686" width="9.6640625" customWidth="1"/>
    <col min="687" max="687" width="12.6640625" customWidth="1"/>
    <col min="688" max="688" width="9.6640625" customWidth="1"/>
    <col min="689" max="689" width="12.6640625" customWidth="1"/>
    <col min="690" max="690" width="9.6640625" customWidth="1"/>
    <col min="691" max="691" width="12.6640625" customWidth="1"/>
    <col min="692" max="692" width="9.6640625" customWidth="1"/>
    <col min="693" max="693" width="12.6640625" customWidth="1"/>
    <col min="694" max="735" width="9.6640625" customWidth="1"/>
    <col min="736" max="737" width="28.6640625" customWidth="1"/>
    <col min="738" max="738" width="12.6640625" customWidth="1"/>
    <col min="739" max="739" width="9.6640625" customWidth="1"/>
    <col min="740" max="741" width="28.6640625" customWidth="1"/>
    <col min="742" max="742" width="12.6640625" customWidth="1"/>
    <col min="743" max="743" width="9.6640625" customWidth="1"/>
    <col min="744" max="745" width="28.6640625" customWidth="1"/>
    <col min="746" max="746" width="12.6640625" customWidth="1"/>
    <col min="747" max="747" width="9.6640625" customWidth="1"/>
    <col min="748" max="749" width="28.6640625" customWidth="1"/>
    <col min="750" max="750" width="12.6640625" customWidth="1"/>
    <col min="751" max="751" width="9.6640625" customWidth="1"/>
    <col min="752" max="753" width="28.6640625" customWidth="1"/>
    <col min="754" max="754" width="12.6640625" customWidth="1"/>
    <col min="755" max="755" width="9.6640625" customWidth="1"/>
    <col min="756" max="757" width="28.6640625" customWidth="1"/>
    <col min="758" max="758" width="12.6640625" customWidth="1"/>
    <col min="759" max="759" width="9.6640625" customWidth="1"/>
    <col min="760" max="761" width="28.6640625" customWidth="1"/>
    <col min="762" max="762" width="12.6640625" customWidth="1"/>
    <col min="763" max="763" width="9.6640625" customWidth="1"/>
    <col min="764" max="765" width="28.6640625" customWidth="1"/>
    <col min="766" max="766" width="12.6640625" customWidth="1"/>
    <col min="767" max="767" width="9.6640625" customWidth="1"/>
    <col min="768" max="769" width="28.6640625" customWidth="1"/>
    <col min="770" max="770" width="12.6640625" customWidth="1"/>
    <col min="771" max="771" width="9.6640625" customWidth="1"/>
    <col min="772" max="772" width="12.6640625" customWidth="1"/>
    <col min="773" max="773" width="9.6640625" customWidth="1"/>
    <col min="774" max="774" width="12.6640625" customWidth="1"/>
    <col min="775" max="775" width="9.6640625" customWidth="1"/>
    <col min="776" max="776" width="12.6640625" customWidth="1"/>
    <col min="777" max="777" width="9.6640625" customWidth="1"/>
    <col min="778" max="778" width="12.6640625" customWidth="1"/>
    <col min="779" max="779" width="9.6640625" customWidth="1"/>
    <col min="780" max="780" width="12.6640625" customWidth="1"/>
    <col min="781" max="781" width="9.6640625" customWidth="1"/>
    <col min="782" max="782" width="28.6640625" customWidth="1"/>
    <col min="783" max="783" width="12.6640625" customWidth="1"/>
    <col min="784" max="784" width="9.6640625" customWidth="1"/>
    <col min="785" max="785" width="28.6640625" customWidth="1"/>
    <col min="786" max="786" width="12.6640625" customWidth="1"/>
    <col min="787" max="787" width="9.6640625" customWidth="1"/>
    <col min="788" max="788" width="28.6640625" customWidth="1"/>
    <col min="789" max="789" width="12.6640625" customWidth="1"/>
    <col min="790" max="790" width="9.6640625" customWidth="1"/>
    <col min="791" max="791" width="28.6640625" customWidth="1"/>
    <col min="792" max="792" width="12.6640625" customWidth="1"/>
    <col min="793" max="793" width="9.6640625" customWidth="1"/>
    <col min="794" max="794" width="28.6640625" customWidth="1"/>
    <col min="795" max="795" width="12.6640625" customWidth="1"/>
    <col min="796" max="796" width="9.6640625" customWidth="1"/>
    <col min="797" max="797" width="28.6640625" customWidth="1"/>
    <col min="798" max="798" width="12.6640625" customWidth="1"/>
    <col min="799" max="799" width="9.6640625" customWidth="1"/>
    <col min="800" max="800" width="28.6640625" customWidth="1"/>
    <col min="801" max="801" width="12.6640625" customWidth="1"/>
    <col min="802" max="802" width="9.6640625" customWidth="1"/>
    <col min="803" max="803" width="28.6640625" customWidth="1"/>
    <col min="804" max="804" width="12.6640625" customWidth="1"/>
    <col min="805" max="805" width="9.6640625" customWidth="1"/>
    <col min="806" max="806" width="28.6640625" customWidth="1"/>
    <col min="807" max="807" width="12.6640625" customWidth="1"/>
    <col min="808" max="808" width="9.6640625" customWidth="1"/>
    <col min="809" max="809" width="28.6640625" customWidth="1"/>
    <col min="810" max="810" width="12.6640625" customWidth="1"/>
    <col min="811" max="811" width="9.6640625" customWidth="1"/>
    <col min="812" max="812" width="28.6640625" customWidth="1"/>
    <col min="813" max="813" width="12.6640625" customWidth="1"/>
    <col min="814" max="814" width="9.6640625" customWidth="1"/>
    <col min="815" max="815" width="28.6640625" customWidth="1"/>
    <col min="816" max="816" width="12.6640625" customWidth="1"/>
    <col min="817" max="817" width="9.6640625" customWidth="1"/>
    <col min="818" max="818" width="28.6640625" customWidth="1"/>
    <col min="819" max="819" width="12.6640625" customWidth="1"/>
    <col min="820" max="820" width="9.6640625" customWidth="1"/>
    <col min="821" max="821" width="28.6640625" customWidth="1"/>
    <col min="822" max="822" width="12.6640625" customWidth="1"/>
    <col min="823" max="823" width="9.6640625" customWidth="1"/>
    <col min="824" max="824" width="28.6640625" customWidth="1"/>
    <col min="825" max="825" width="12.6640625" customWidth="1"/>
    <col min="826" max="826" width="9.6640625" customWidth="1"/>
    <col min="827" max="827" width="28.6640625" customWidth="1"/>
    <col min="828" max="828" width="12.6640625" customWidth="1"/>
    <col min="829" max="829" width="9.6640625" customWidth="1"/>
    <col min="830" max="830" width="28.6640625" customWidth="1"/>
    <col min="831" max="831" width="12.6640625" customWidth="1"/>
    <col min="832" max="832" width="9.6640625" customWidth="1"/>
    <col min="833" max="833" width="28.6640625" customWidth="1"/>
    <col min="834" max="834" width="12.6640625" customWidth="1"/>
    <col min="835" max="852" width="9.6640625" customWidth="1"/>
    <col min="853" max="856" width="8.6640625" customWidth="1"/>
    <col min="857" max="858" width="16" customWidth="1"/>
    <col min="859" max="859" width="8.6640625" customWidth="1"/>
    <col min="860" max="861" width="16" customWidth="1"/>
    <col min="862" max="862" width="8.6640625" customWidth="1"/>
    <col min="863" max="864" width="16" customWidth="1"/>
    <col min="865" max="865" width="8.6640625" customWidth="1"/>
    <col min="866" max="867" width="16" customWidth="1"/>
    <col min="868" max="868" width="8.6640625" customWidth="1"/>
    <col min="869" max="870" width="16" customWidth="1"/>
    <col min="871" max="871" width="8.6640625" customWidth="1"/>
    <col min="872" max="873" width="16" customWidth="1"/>
    <col min="874" max="874" width="8.6640625" customWidth="1"/>
    <col min="875" max="876" width="16" customWidth="1"/>
    <col min="877" max="877" width="8.6640625" customWidth="1"/>
    <col min="878" max="879" width="16" customWidth="1"/>
    <col min="880" max="880" width="8.6640625" customWidth="1"/>
    <col min="881" max="882" width="16" customWidth="1"/>
    <col min="883" max="883" width="8.6640625" customWidth="1"/>
    <col min="884" max="885" width="16" customWidth="1"/>
    <col min="886" max="886" width="8.6640625" customWidth="1"/>
    <col min="887" max="888" width="16" customWidth="1"/>
    <col min="889" max="889" width="8.6640625" customWidth="1"/>
    <col min="890" max="891" width="16" customWidth="1"/>
    <col min="892" max="892" width="8.6640625" customWidth="1"/>
    <col min="893" max="894" width="16" customWidth="1"/>
    <col min="895" max="895" width="8.6640625" customWidth="1"/>
    <col min="896" max="897" width="16" customWidth="1"/>
    <col min="898" max="898" width="8.6640625" customWidth="1"/>
    <col min="899" max="900" width="16" customWidth="1"/>
    <col min="901" max="901" width="8.6640625" customWidth="1"/>
    <col min="902" max="903" width="16" customWidth="1"/>
    <col min="904" max="904" width="8.6640625" customWidth="1"/>
    <col min="905" max="906" width="16" customWidth="1"/>
    <col min="907" max="907" width="8.6640625" customWidth="1"/>
    <col min="908" max="909" width="16" customWidth="1"/>
    <col min="910" max="910" width="8.6640625" customWidth="1"/>
    <col min="911" max="912" width="16" customWidth="1"/>
    <col min="913" max="913" width="8.6640625" customWidth="1"/>
    <col min="914" max="915" width="16" customWidth="1"/>
    <col min="916" max="916" width="8.6640625" customWidth="1"/>
    <col min="917" max="918" width="16" customWidth="1"/>
    <col min="919" max="919" width="8.6640625" customWidth="1"/>
    <col min="920" max="921" width="16" customWidth="1"/>
    <col min="922" max="924" width="8.6640625" customWidth="1"/>
    <col min="925" max="925" width="16" customWidth="1"/>
    <col min="926" max="929" width="8.6640625" customWidth="1"/>
    <col min="930" max="930" width="16" customWidth="1"/>
    <col min="931" max="931" width="8.6640625" customWidth="1"/>
    <col min="932" max="932" width="16" customWidth="1"/>
    <col min="933" max="933" width="8.6640625" customWidth="1"/>
    <col min="934" max="934" width="16" customWidth="1"/>
    <col min="935" max="935" width="8.6640625" customWidth="1"/>
    <col min="936" max="937" width="16" customWidth="1"/>
    <col min="938" max="938" width="8.6640625" customWidth="1"/>
    <col min="939" max="939" width="16" customWidth="1"/>
    <col min="940" max="941" width="8.6640625" customWidth="1"/>
    <col min="942" max="943" width="16" customWidth="1"/>
    <col min="944" max="944" width="8.6640625" customWidth="1"/>
    <col min="945" max="946" width="16" customWidth="1"/>
    <col min="947" max="947" width="8.6640625" customWidth="1"/>
    <col min="948" max="950" width="16" customWidth="1"/>
    <col min="951" max="951" width="8.6640625" customWidth="1"/>
    <col min="952" max="953" width="16" customWidth="1"/>
    <col min="954" max="954" width="8.6640625" customWidth="1"/>
    <col min="955" max="956" width="16" customWidth="1"/>
    <col min="957" max="957" width="8.6640625" customWidth="1"/>
    <col min="958" max="960" width="16" customWidth="1"/>
    <col min="961" max="961" width="8.6640625" customWidth="1"/>
    <col min="962" max="963" width="16" customWidth="1"/>
    <col min="964" max="964" width="8.6640625" customWidth="1"/>
    <col min="965" max="965" width="16" customWidth="1"/>
    <col min="966" max="966" width="8.6640625" customWidth="1"/>
    <col min="967" max="967" width="16" customWidth="1"/>
    <col min="968" max="968" width="8.6640625" customWidth="1"/>
    <col min="969" max="969" width="16" customWidth="1"/>
    <col min="970" max="970" width="8.6640625" customWidth="1"/>
    <col min="971" max="971" width="16" customWidth="1"/>
    <col min="972" max="972" width="8.6640625" customWidth="1"/>
    <col min="973" max="973" width="16" customWidth="1"/>
    <col min="974" max="974" width="8.6640625" customWidth="1"/>
    <col min="975" max="976" width="16" customWidth="1"/>
    <col min="977" max="977" width="8.6640625" customWidth="1"/>
    <col min="978" max="978" width="16" customWidth="1"/>
    <col min="979" max="979" width="8.6640625" customWidth="1"/>
    <col min="980" max="980" width="16" customWidth="1"/>
    <col min="981" max="981" width="8.6640625" customWidth="1"/>
    <col min="982" max="982" width="16" customWidth="1"/>
    <col min="983" max="983" width="8.6640625" customWidth="1"/>
    <col min="984" max="984" width="16" customWidth="1"/>
    <col min="985" max="985" width="8.6640625" customWidth="1"/>
    <col min="986" max="987" width="16" customWidth="1"/>
    <col min="988" max="988" width="8.6640625" customWidth="1"/>
    <col min="989" max="991" width="16" customWidth="1"/>
    <col min="992" max="1006" width="8.6640625" customWidth="1"/>
    <col min="1007" max="1007" width="16" customWidth="1"/>
    <col min="1008" max="1010" width="8.6640625" customWidth="1"/>
    <col min="1011" max="1011" width="16" customWidth="1"/>
    <col min="1012" max="1012" width="8.6640625" customWidth="1"/>
    <col min="1013" max="1013" width="16" customWidth="1"/>
    <col min="1014" max="1014" width="8.6640625" customWidth="1"/>
    <col min="1015" max="1015" width="16" customWidth="1"/>
    <col min="1016" max="1016" width="8.6640625" customWidth="1"/>
    <col min="1017" max="1017" width="16" customWidth="1"/>
    <col min="1018" max="1018" width="8.6640625" customWidth="1"/>
    <col min="1019" max="1019" width="16" customWidth="1"/>
    <col min="1020" max="1020" width="8.6640625" customWidth="1"/>
    <col min="1021" max="1021" width="16" customWidth="1"/>
    <col min="1022" max="1023" width="8.6640625" customWidth="1"/>
    <col min="1024" max="1025" width="16" customWidth="1"/>
    <col min="1026" max="1026" width="8.6640625" customWidth="1"/>
    <col min="1027" max="1028" width="16" customWidth="1"/>
    <col min="1029" max="1029" width="8.6640625" customWidth="1"/>
    <col min="1030" max="1030" width="16" customWidth="1"/>
    <col min="1031" max="1031" width="8.6640625" customWidth="1"/>
    <col min="1032" max="1032" width="16" customWidth="1"/>
    <col min="1033" max="1033" width="8.6640625" customWidth="1"/>
    <col min="1034" max="1034" width="16" customWidth="1"/>
    <col min="1035" max="1035" width="8.6640625" customWidth="1"/>
    <col min="1036" max="1036" width="16" customWidth="1"/>
    <col min="1037" max="1037" width="8.6640625" customWidth="1"/>
    <col min="1038" max="1038" width="16" customWidth="1"/>
    <col min="1039" max="1039" width="8.6640625" customWidth="1"/>
    <col min="1040" max="1040" width="16" customWidth="1"/>
    <col min="1041" max="1041" width="8.6640625" customWidth="1"/>
    <col min="1042" max="1042" width="16" customWidth="1"/>
    <col min="1043" max="1043" width="8.6640625" customWidth="1"/>
    <col min="1044" max="1044" width="16" customWidth="1"/>
    <col min="1045" max="1045" width="8.6640625" customWidth="1"/>
    <col min="1046" max="1046" width="16" customWidth="1"/>
    <col min="1047" max="1047" width="8.6640625" customWidth="1"/>
    <col min="1048" max="1048" width="16" customWidth="1"/>
    <col min="1049" max="1049" width="8.6640625" customWidth="1"/>
    <col min="1050" max="1050" width="16" customWidth="1"/>
    <col min="1051" max="1051" width="8.6640625" customWidth="1"/>
    <col min="1052" max="1052" width="16" customWidth="1"/>
    <col min="1053" max="1053" width="8.6640625" customWidth="1"/>
    <col min="1054" max="1054" width="16" customWidth="1"/>
    <col min="1055" max="1055" width="8.6640625" customWidth="1"/>
    <col min="1056" max="1057" width="16" customWidth="1"/>
    <col min="1058" max="1058" width="8.6640625" customWidth="1"/>
    <col min="1059" max="1059" width="16" customWidth="1"/>
    <col min="1060" max="1060" width="8.6640625" customWidth="1"/>
    <col min="1061" max="1061" width="16" customWidth="1"/>
    <col min="1062" max="1062" width="8.6640625" customWidth="1"/>
    <col min="1063" max="1063" width="16" customWidth="1"/>
    <col min="1064" max="1064" width="8.6640625" customWidth="1"/>
    <col min="1065" max="1065" width="16" customWidth="1"/>
    <col min="1066" max="1066" width="8.6640625" customWidth="1"/>
    <col min="1067" max="1067" width="16" customWidth="1"/>
    <col min="1068" max="1068" width="8.6640625" customWidth="1"/>
    <col min="1069" max="1069" width="16" customWidth="1"/>
    <col min="1070" max="1070" width="8.6640625" customWidth="1"/>
    <col min="1071" max="1071" width="16" customWidth="1"/>
    <col min="1072" max="1072" width="8.6640625" customWidth="1"/>
    <col min="1073" max="1073" width="16" customWidth="1"/>
    <col min="1074" max="1074" width="8.6640625" customWidth="1"/>
    <col min="1075" max="1075" width="16" customWidth="1"/>
    <col min="1076" max="1076" width="8.6640625" customWidth="1"/>
    <col min="1077" max="1077" width="16" customWidth="1"/>
    <col min="1078" max="1078" width="8.6640625" customWidth="1"/>
    <col min="1079" max="1079" width="16" customWidth="1"/>
    <col min="1080" max="1080" width="8.6640625" customWidth="1"/>
    <col min="1081" max="1081" width="16" customWidth="1"/>
    <col min="1082" max="1082" width="8.6640625" customWidth="1"/>
    <col min="1083" max="1084" width="16" customWidth="1"/>
    <col min="1085" max="1087" width="8.6640625" customWidth="1"/>
    <col min="1088" max="1088" width="16" customWidth="1"/>
    <col min="1089" max="1090" width="8.6640625" customWidth="1"/>
    <col min="1091" max="1091" width="16" customWidth="1"/>
    <col min="1092" max="1094" width="8.6640625" customWidth="1"/>
    <col min="1095" max="1096" width="16" customWidth="1"/>
    <col min="1097" max="1097" width="8.6640625" customWidth="1"/>
    <col min="1098" max="1099" width="16" customWidth="1"/>
    <col min="1100" max="1100" width="8.6640625" customWidth="1"/>
    <col min="1101" max="1102" width="16" customWidth="1"/>
    <col min="1103" max="1103" width="8.6640625" customWidth="1"/>
    <col min="1104" max="1105" width="16" customWidth="1"/>
    <col min="1106" max="1106" width="8.6640625" customWidth="1"/>
    <col min="1107" max="1109" width="16" customWidth="1"/>
    <col min="1110" max="1110" width="8.6640625" customWidth="1"/>
    <col min="1111" max="1113" width="16" customWidth="1"/>
    <col min="1114" max="1114" width="8.6640625" customWidth="1"/>
    <col min="1115" max="1117" width="16" customWidth="1"/>
    <col min="1118" max="1118" width="8.6640625" customWidth="1"/>
    <col min="1119" max="1121" width="16" customWidth="1"/>
    <col min="1122" max="1122" width="8.6640625" customWidth="1"/>
    <col min="1123" max="1125" width="16" customWidth="1"/>
    <col min="1126" max="1126" width="8.6640625" customWidth="1"/>
    <col min="1127" max="1129" width="16" customWidth="1"/>
    <col min="1130" max="1130" width="8.6640625" customWidth="1"/>
    <col min="1131" max="1133" width="16" customWidth="1"/>
    <col min="1134" max="1134" width="8.6640625" customWidth="1"/>
    <col min="1135" max="1136" width="16" customWidth="1"/>
    <col min="1137" max="1137" width="8.6640625" customWidth="1"/>
    <col min="1138" max="1140" width="16" customWidth="1"/>
    <col min="1141" max="1141" width="8.6640625" customWidth="1"/>
    <col min="1142" max="1142" width="16" customWidth="1"/>
    <col min="1143" max="1143" width="8.6640625" customWidth="1"/>
    <col min="1144" max="1144" width="16" customWidth="1"/>
    <col min="1145" max="1145" width="8.6640625" customWidth="1"/>
    <col min="1146" max="1146" width="16" customWidth="1"/>
    <col min="1147" max="1147" width="8.6640625" customWidth="1"/>
    <col min="1148" max="1148" width="16" customWidth="1"/>
    <col min="1149" max="1149" width="8.6640625" customWidth="1"/>
    <col min="1150" max="1151" width="16" customWidth="1"/>
    <col min="1152" max="1152" width="8.6640625" customWidth="1"/>
    <col min="1153" max="1154" width="16" customWidth="1"/>
    <col min="1155" max="1155" width="8.6640625" customWidth="1"/>
    <col min="1156" max="1157" width="16" customWidth="1"/>
    <col min="1158" max="1158" width="8.6640625" customWidth="1"/>
    <col min="1159" max="1160" width="16" customWidth="1"/>
    <col min="1161" max="1161" width="8.6640625" customWidth="1"/>
    <col min="1162" max="1163" width="16" customWidth="1"/>
    <col min="1164" max="1164" width="8.6640625" customWidth="1"/>
    <col min="1165" max="1166" width="16" customWidth="1"/>
    <col min="1167" max="1167" width="8.6640625" customWidth="1"/>
    <col min="1168" max="1169" width="16" customWidth="1"/>
    <col min="1170" max="1170" width="8.6640625" customWidth="1"/>
    <col min="1171" max="1172" width="16" customWidth="1"/>
    <col min="1173" max="1173" width="8.6640625" customWidth="1"/>
    <col min="1174" max="1175" width="16" customWidth="1"/>
    <col min="1176" max="1176" width="8.6640625" customWidth="1"/>
    <col min="1177" max="1178" width="16" customWidth="1"/>
    <col min="1179" max="1179" width="8.6640625" customWidth="1"/>
    <col min="1180" max="1181" width="16" customWidth="1"/>
    <col min="1182" max="1182" width="8.6640625" customWidth="1"/>
    <col min="1183" max="1184" width="16" customWidth="1"/>
    <col min="1185" max="1185" width="8.6640625" customWidth="1"/>
    <col min="1186" max="1188" width="16" customWidth="1"/>
    <col min="1189" max="1189" width="8.6640625" customWidth="1"/>
    <col min="1190" max="1191" width="16" customWidth="1"/>
    <col min="1192" max="1192" width="8.6640625" customWidth="1"/>
    <col min="1193" max="1194" width="16" customWidth="1"/>
    <col min="1195" max="1195" width="8.6640625" customWidth="1"/>
    <col min="1196" max="1197" width="16" customWidth="1"/>
    <col min="1198" max="1198" width="8.6640625" customWidth="1"/>
    <col min="1199" max="1200" width="16" customWidth="1"/>
    <col min="1201" max="1201" width="8.6640625" customWidth="1"/>
    <col min="1202" max="1203" width="16" customWidth="1"/>
    <col min="1204" max="1204" width="8.6640625" customWidth="1"/>
    <col min="1205" max="1206" width="16" customWidth="1"/>
    <col min="1207" max="1207" width="8.6640625" customWidth="1"/>
    <col min="1208" max="1208" width="16" customWidth="1"/>
    <col min="1209" max="1209" width="8.6640625" customWidth="1"/>
    <col min="1210" max="1210" width="16" customWidth="1"/>
    <col min="1211" max="1211" width="8.6640625" customWidth="1"/>
    <col min="1212" max="1212" width="16" customWidth="1"/>
    <col min="1213" max="1213" width="8.6640625" customWidth="1"/>
    <col min="1214" max="1214" width="16" customWidth="1"/>
    <col min="1215" max="1215" width="8.6640625" customWidth="1"/>
    <col min="1216" max="1216" width="16" customWidth="1"/>
    <col min="1217" max="1217" width="8.6640625" customWidth="1"/>
    <col min="1218" max="1218" width="16" customWidth="1"/>
    <col min="1219" max="1219" width="8.6640625" customWidth="1"/>
    <col min="1220" max="1220" width="16" customWidth="1"/>
    <col min="1221" max="1221" width="8.6640625" customWidth="1"/>
    <col min="1222" max="1222" width="16" customWidth="1"/>
    <col min="1223" max="1223" width="8.6640625" customWidth="1"/>
    <col min="1224" max="1224" width="16" customWidth="1"/>
    <col min="1225" max="1225" width="8.6640625" customWidth="1"/>
    <col min="1226" max="1226" width="16" customWidth="1"/>
    <col min="1227" max="1227" width="8.6640625" customWidth="1"/>
    <col min="1228" max="1228" width="16" customWidth="1"/>
    <col min="1229" max="1229" width="8.6640625" customWidth="1"/>
    <col min="1230" max="1230" width="16" customWidth="1"/>
    <col min="1231" max="1231" width="8.6640625" customWidth="1"/>
    <col min="1232" max="1232" width="16" customWidth="1"/>
    <col min="1233" max="1233" width="8.6640625" customWidth="1"/>
    <col min="1234" max="1234" width="16" customWidth="1"/>
    <col min="1235" max="1235" width="8.6640625" customWidth="1"/>
    <col min="1236" max="1236" width="16" customWidth="1"/>
    <col min="1237" max="1237" width="8.6640625" customWidth="1"/>
    <col min="1238" max="1238" width="16" customWidth="1"/>
    <col min="1239" max="1239" width="8.6640625" customWidth="1"/>
    <col min="1240" max="1240" width="16" customWidth="1"/>
    <col min="1241" max="1241" width="8.6640625" customWidth="1"/>
    <col min="1242" max="1242" width="16" customWidth="1"/>
    <col min="1243" max="1243" width="8.6640625" customWidth="1"/>
    <col min="1244" max="1244" width="16" customWidth="1"/>
    <col min="1245" max="1245" width="8.6640625" customWidth="1"/>
    <col min="1246" max="1246" width="16" customWidth="1"/>
    <col min="1247" max="1247" width="8.6640625" customWidth="1"/>
    <col min="1248" max="1248" width="16" customWidth="1"/>
    <col min="1249" max="1249" width="8.6640625" customWidth="1"/>
    <col min="1250" max="1250" width="16" customWidth="1"/>
    <col min="1251" max="1251" width="8.6640625" customWidth="1"/>
    <col min="1252" max="1252" width="16" customWidth="1"/>
    <col min="1253" max="1253" width="8.6640625" customWidth="1"/>
    <col min="1254" max="1254" width="16" customWidth="1"/>
    <col min="1255" max="1255" width="8.6640625" customWidth="1"/>
    <col min="1256" max="1256" width="16" customWidth="1"/>
    <col min="1257" max="1257" width="8.6640625" customWidth="1"/>
    <col min="1258" max="1258" width="16" customWidth="1"/>
    <col min="1259" max="1259" width="8.6640625" customWidth="1"/>
    <col min="1260" max="1260" width="16" customWidth="1"/>
    <col min="1261" max="1261" width="8.6640625" customWidth="1"/>
    <col min="1262" max="1262" width="16" customWidth="1"/>
    <col min="1263" max="1263" width="8.6640625" customWidth="1"/>
    <col min="1264" max="1264" width="16" customWidth="1"/>
    <col min="1265" max="1265" width="8.6640625" customWidth="1"/>
    <col min="1266" max="1266" width="16" customWidth="1"/>
    <col min="1267" max="1267" width="8.6640625" customWidth="1"/>
    <col min="1268" max="1268" width="16" customWidth="1"/>
    <col min="1269" max="1269" width="8.6640625" customWidth="1"/>
    <col min="1270" max="1270" width="16" customWidth="1"/>
    <col min="1271" max="1277" width="8.6640625" customWidth="1"/>
    <col min="1278" max="1278" width="16" customWidth="1"/>
    <col min="1279" max="1279" width="8.6640625" customWidth="1"/>
    <col min="1280" max="1280" width="16" customWidth="1"/>
    <col min="1281" max="1281" width="8.6640625" customWidth="1"/>
    <col min="1282" max="1282" width="16" customWidth="1"/>
    <col min="1283" max="1284" width="8.6640625" customWidth="1"/>
    <col min="1285" max="1285" width="16" customWidth="1"/>
    <col min="1286" max="1286" width="8.6640625" customWidth="1"/>
    <col min="1287" max="1287" width="16" customWidth="1"/>
    <col min="1288" max="1288" width="8.6640625" customWidth="1"/>
    <col min="1289" max="1289" width="16" customWidth="1"/>
    <col min="1290" max="1290" width="8.6640625" customWidth="1"/>
    <col min="1291" max="1291" width="16" customWidth="1"/>
    <col min="1292" max="1292" width="8.6640625" customWidth="1"/>
    <col min="1293" max="1294" width="16" customWidth="1"/>
    <col min="1295" max="1295" width="8.6640625" customWidth="1"/>
    <col min="1296" max="1296" width="16" customWidth="1"/>
    <col min="1297" max="1297" width="8.6640625" customWidth="1"/>
    <col min="1298" max="1299" width="16" customWidth="1"/>
    <col min="1300" max="1303" width="8.6640625" customWidth="1"/>
    <col min="1304" max="1304" width="16" customWidth="1"/>
    <col min="1305" max="1305" width="8.6640625" customWidth="1"/>
    <col min="1306" max="1306" width="16" customWidth="1"/>
    <col min="1307" max="1307" width="8.6640625" customWidth="1"/>
    <col min="1308" max="1308" width="16" customWidth="1"/>
    <col min="1309" max="1309" width="8.6640625" customWidth="1"/>
    <col min="1310" max="1310" width="16" customWidth="1"/>
    <col min="1311" max="1311" width="8.6640625" customWidth="1"/>
    <col min="1312" max="1312" width="16" customWidth="1"/>
    <col min="1313" max="1313" width="8.6640625" customWidth="1"/>
    <col min="1314" max="1314" width="16" customWidth="1"/>
    <col min="1315" max="1315" width="8.6640625" customWidth="1"/>
    <col min="1316" max="1316" width="16" customWidth="1"/>
    <col min="1317" max="1317" width="8.6640625" customWidth="1"/>
    <col min="1318" max="1318" width="16" customWidth="1"/>
    <col min="1319" max="1319" width="8.6640625" customWidth="1"/>
    <col min="1320" max="1320" width="16" customWidth="1"/>
    <col min="1321" max="1321" width="8.6640625" customWidth="1"/>
    <col min="1322" max="1322" width="16" customWidth="1"/>
    <col min="1323" max="1327" width="8.6640625" customWidth="1"/>
    <col min="1328" max="1328" width="16" customWidth="1"/>
    <col min="1329" max="1329" width="8.6640625" customWidth="1"/>
    <col min="1330" max="1330" width="16" customWidth="1"/>
    <col min="1331" max="1332" width="8.6640625" customWidth="1"/>
    <col min="1333" max="1333" width="16" customWidth="1"/>
    <col min="1334" max="1335" width="8.6640625" customWidth="1"/>
    <col min="1336" max="1336" width="16" customWidth="1"/>
    <col min="1337" max="1339" width="8.6640625" customWidth="1"/>
    <col min="1340" max="1341" width="16" customWidth="1"/>
    <col min="1342" max="1342" width="8.6640625" customWidth="1"/>
    <col min="1343" max="1344" width="16" customWidth="1"/>
    <col min="1345" max="1347" width="8.6640625" customWidth="1"/>
    <col min="1348" max="1348" width="16" customWidth="1"/>
    <col min="1349" max="1350" width="8.6640625" customWidth="1"/>
    <col min="1351" max="1353" width="16" customWidth="1"/>
    <col min="1354" max="1354" width="8.6640625" customWidth="1"/>
    <col min="1355" max="1355" width="16" customWidth="1"/>
    <col min="1356" max="1356" width="8.6640625" customWidth="1"/>
    <col min="1357" max="1357" width="16" customWidth="1"/>
    <col min="1358" max="1358" width="8.6640625" customWidth="1"/>
    <col min="1359" max="1361" width="16" customWidth="1"/>
    <col min="1362" max="1363" width="8.6640625" customWidth="1"/>
    <col min="1364" max="1364" width="16" customWidth="1"/>
    <col min="1365" max="1365" width="8.6640625" customWidth="1"/>
    <col min="1366" max="1366" width="16" customWidth="1"/>
    <col min="1367" max="1367" width="8.6640625" customWidth="1"/>
    <col min="1368" max="1368" width="16" customWidth="1"/>
    <col min="1369" max="1369" width="8.6640625" customWidth="1"/>
    <col min="1370" max="1370" width="16" customWidth="1"/>
    <col min="1371" max="1371" width="8.6640625" customWidth="1"/>
    <col min="1372" max="1372" width="16" customWidth="1"/>
    <col min="1373" max="1373" width="8.6640625" customWidth="1"/>
    <col min="1374" max="1374" width="16" customWidth="1"/>
    <col min="1375" max="1375" width="8.6640625" customWidth="1"/>
    <col min="1376" max="1377" width="16" customWidth="1"/>
    <col min="1378" max="1378" width="8.6640625" customWidth="1"/>
    <col min="1379" max="1379" width="16" customWidth="1"/>
    <col min="1380" max="1380" width="8.6640625" customWidth="1"/>
    <col min="1381" max="1383" width="16" customWidth="1"/>
    <col min="1384" max="1386" width="8.6640625" customWidth="1"/>
    <col min="1387" max="1387" width="16" customWidth="1"/>
    <col min="1388" max="1390" width="8.6640625" customWidth="1"/>
    <col min="1391" max="1391" width="16" customWidth="1"/>
    <col min="1392" max="1406" width="8.6640625" customWidth="1"/>
    <col min="1407" max="1407" width="16" customWidth="1"/>
    <col min="1408" max="1408" width="8.6640625" customWidth="1"/>
    <col min="1409" max="1409" width="16" customWidth="1"/>
    <col min="1410" max="1410" width="8.6640625" customWidth="1"/>
    <col min="1411" max="1411" width="16" customWidth="1"/>
    <col min="1412" max="1412" width="8.6640625" customWidth="1"/>
    <col min="1413" max="1413" width="16" customWidth="1"/>
    <col min="1414" max="1414" width="8.6640625" customWidth="1"/>
    <col min="1415" max="1415" width="16" customWidth="1"/>
    <col min="1416" max="1416" width="8.6640625" customWidth="1"/>
    <col min="1417" max="1417" width="16" customWidth="1"/>
    <col min="1418" max="1418" width="8.6640625" customWidth="1"/>
    <col min="1419" max="1419" width="16" customWidth="1"/>
    <col min="1420" max="1420" width="8.6640625" customWidth="1"/>
    <col min="1421" max="1421" width="16" customWidth="1"/>
    <col min="1422" max="1422" width="8.6640625" customWidth="1"/>
    <col min="1423" max="1423" width="16" customWidth="1"/>
    <col min="1424" max="1424" width="8.6640625" customWidth="1"/>
    <col min="1425" max="1425" width="16" customWidth="1"/>
    <col min="1426" max="1426" width="8.6640625" customWidth="1"/>
    <col min="1427" max="1427" width="16" customWidth="1"/>
    <col min="1428" max="1428" width="8.6640625" customWidth="1"/>
    <col min="1429" max="1429" width="16" customWidth="1"/>
    <col min="1430" max="1430" width="8.6640625" customWidth="1"/>
    <col min="1431" max="1431" width="16" customWidth="1"/>
    <col min="1432" max="1432" width="8.6640625" customWidth="1"/>
    <col min="1433" max="1433" width="16" customWidth="1"/>
    <col min="1434" max="1434" width="8.6640625" customWidth="1"/>
    <col min="1435" max="1435" width="16" customWidth="1"/>
    <col min="1436" max="1436" width="8.6640625" customWidth="1"/>
    <col min="1437" max="1437" width="16" customWidth="1"/>
    <col min="1438" max="1438" width="8.6640625" customWidth="1"/>
    <col min="1439" max="1439" width="16" customWidth="1"/>
    <col min="1440" max="1440" width="8.6640625" customWidth="1"/>
    <col min="1441" max="1441" width="16" customWidth="1"/>
    <col min="1442" max="1442" width="8.6640625" customWidth="1"/>
    <col min="1443" max="1443" width="16" customWidth="1"/>
    <col min="1444" max="1444" width="8.6640625" customWidth="1"/>
    <col min="1445" max="1445" width="16" customWidth="1"/>
    <col min="1446" max="1446" width="8.6640625" customWidth="1"/>
    <col min="1447" max="1447" width="16" customWidth="1"/>
    <col min="1448" max="1448" width="8.6640625" customWidth="1"/>
    <col min="1449" max="1449" width="16" customWidth="1"/>
    <col min="1450" max="1450" width="8.6640625" customWidth="1"/>
    <col min="1451" max="1451" width="16" customWidth="1"/>
    <col min="1452" max="1452" width="8.6640625" customWidth="1"/>
    <col min="1453" max="1453" width="16" customWidth="1"/>
    <col min="1454" max="1454" width="8.6640625" customWidth="1"/>
    <col min="1455" max="1455" width="16" customWidth="1"/>
    <col min="1456" max="1456" width="8.6640625" customWidth="1"/>
    <col min="1457" max="1457" width="16" customWidth="1"/>
    <col min="1458" max="1458" width="8.6640625" customWidth="1"/>
    <col min="1459" max="1459" width="16" customWidth="1"/>
    <col min="1460" max="1460" width="8.6640625" customWidth="1"/>
    <col min="1461" max="1461" width="16" customWidth="1"/>
    <col min="1462" max="1462" width="8.6640625" customWidth="1"/>
    <col min="1463" max="1463" width="16" customWidth="1"/>
    <col min="1464" max="1464" width="8.6640625" customWidth="1"/>
    <col min="1465" max="1465" width="16" customWidth="1"/>
    <col min="1466" max="1466" width="8.6640625" customWidth="1"/>
    <col min="1467" max="1467" width="16" customWidth="1"/>
    <col min="1468" max="1468" width="8.6640625" customWidth="1"/>
    <col min="1469" max="1469" width="16" customWidth="1"/>
    <col min="1470" max="1470" width="8.6640625" customWidth="1"/>
    <col min="1471" max="1471" width="16" customWidth="1"/>
    <col min="1472" max="1472" width="8.6640625" customWidth="1"/>
    <col min="1473" max="1473" width="16" customWidth="1"/>
    <col min="1474" max="1474" width="8.6640625" customWidth="1"/>
    <col min="1475" max="1475" width="16" customWidth="1"/>
    <col min="1476" max="1476" width="8.6640625" customWidth="1"/>
    <col min="1477" max="1477" width="16" customWidth="1"/>
    <col min="1478" max="1478" width="8.6640625" customWidth="1"/>
    <col min="1479" max="1479" width="16" customWidth="1"/>
    <col min="1480" max="1480" width="8.6640625" customWidth="1"/>
    <col min="1481" max="1481" width="16" customWidth="1"/>
    <col min="1482" max="1482" width="8.6640625" customWidth="1"/>
    <col min="1483" max="1483" width="16" customWidth="1"/>
    <col min="1484" max="1484" width="8.6640625" customWidth="1"/>
    <col min="1485" max="1486" width="16" customWidth="1"/>
    <col min="1487" max="1487" width="8.6640625" customWidth="1"/>
    <col min="1488" max="1489" width="16" customWidth="1"/>
    <col min="1490" max="1490" width="8.6640625" customWidth="1"/>
    <col min="1491" max="1492" width="16" customWidth="1"/>
    <col min="1493" max="1493" width="8.6640625" customWidth="1"/>
    <col min="1494" max="1495" width="16" customWidth="1"/>
    <col min="1496" max="1496" width="8.6640625" customWidth="1"/>
    <col min="1497" max="1498" width="16" customWidth="1"/>
    <col min="1499" max="1499" width="8.6640625" customWidth="1"/>
    <col min="1500" max="1501" width="16" customWidth="1"/>
    <col min="1502" max="1502" width="8.6640625" customWidth="1"/>
    <col min="1503" max="1504" width="16" customWidth="1"/>
    <col min="1505" max="1506" width="8.6640625" customWidth="1"/>
    <col min="1507" max="1507" width="16" customWidth="1"/>
    <col min="1508" max="1508" width="8.6640625" customWidth="1"/>
    <col min="1509" max="1509" width="16" customWidth="1"/>
    <col min="1510" max="1510" width="8.6640625" customWidth="1"/>
    <col min="1511" max="1511" width="16" customWidth="1"/>
    <col min="1512" max="1512" width="8.6640625" customWidth="1"/>
    <col min="1513" max="1513" width="16" customWidth="1"/>
    <col min="1514" max="1514" width="8.6640625" customWidth="1"/>
    <col min="1515" max="1515" width="16" customWidth="1"/>
    <col min="1516" max="1516" width="8.6640625" customWidth="1"/>
    <col min="1517" max="1517" width="16" customWidth="1"/>
    <col min="1518" max="1518" width="8.6640625" customWidth="1"/>
    <col min="1519" max="1519" width="16" customWidth="1"/>
    <col min="1520" max="1520" width="8.6640625" customWidth="1"/>
    <col min="1521" max="1521" width="16" customWidth="1"/>
    <col min="1522" max="1522" width="8.6640625" customWidth="1"/>
    <col min="1523" max="1523" width="16" customWidth="1"/>
    <col min="1524" max="1524" width="8.6640625" customWidth="1"/>
    <col min="1525" max="1525" width="16" customWidth="1"/>
    <col min="1526" max="1526" width="8.6640625" customWidth="1"/>
    <col min="1527" max="1527" width="16" customWidth="1"/>
    <col min="1528" max="1528" width="8.6640625" customWidth="1"/>
    <col min="1529" max="1529" width="16" customWidth="1"/>
    <col min="1530" max="1530" width="8.6640625" customWidth="1"/>
    <col min="1531" max="1531" width="16" customWidth="1"/>
    <col min="1532" max="1532" width="8.6640625" customWidth="1"/>
    <col min="1533" max="1533" width="16" customWidth="1"/>
    <col min="1534" max="1534" width="8.6640625" customWidth="1"/>
    <col min="1535" max="1535" width="16" customWidth="1"/>
    <col min="1536" max="1536" width="8.6640625" customWidth="1"/>
    <col min="1537" max="1537" width="16" customWidth="1"/>
    <col min="1538" max="1538" width="8.6640625" customWidth="1"/>
    <col min="1539" max="1539" width="16" customWidth="1"/>
    <col min="1540" max="1540" width="8.6640625" customWidth="1"/>
    <col min="1541" max="1541" width="16" customWidth="1"/>
    <col min="1542" max="1542" width="8.6640625" customWidth="1"/>
    <col min="1543" max="1543" width="16" customWidth="1"/>
    <col min="1544" max="1544" width="8.6640625" customWidth="1"/>
    <col min="1545" max="1545" width="16" customWidth="1"/>
    <col min="1546" max="1546" width="8.6640625" customWidth="1"/>
    <col min="1547" max="1547" width="16" customWidth="1"/>
    <col min="1548" max="1548" width="8.6640625" customWidth="1"/>
    <col min="1549" max="1549" width="16" customWidth="1"/>
    <col min="1550" max="1550" width="8.6640625" customWidth="1"/>
    <col min="1551" max="1551" width="16" customWidth="1"/>
    <col min="1552" max="1552" width="8.6640625" customWidth="1"/>
    <col min="1553" max="1553" width="16" customWidth="1"/>
    <col min="1554" max="1554" width="8.6640625" customWidth="1"/>
    <col min="1555" max="1555" width="16" customWidth="1"/>
    <col min="1556" max="1556" width="8.6640625" customWidth="1"/>
    <col min="1557" max="1557" width="16" customWidth="1"/>
    <col min="1558" max="1558" width="8.6640625" customWidth="1"/>
    <col min="1559" max="1559" width="16" customWidth="1"/>
    <col min="1560" max="1560" width="8.6640625" customWidth="1"/>
    <col min="1561" max="1561" width="16" customWidth="1"/>
    <col min="1562" max="1562" width="8.6640625" customWidth="1"/>
    <col min="1563" max="1563" width="16" customWidth="1"/>
    <col min="1564" max="1564" width="8.6640625" customWidth="1"/>
    <col min="1565" max="1565" width="16" customWidth="1"/>
    <col min="1566" max="1566" width="8.6640625" customWidth="1"/>
    <col min="1567" max="1567" width="16" customWidth="1"/>
    <col min="1568" max="1569" width="8.6640625" customWidth="1"/>
    <col min="1570" max="1570" width="16" customWidth="1"/>
    <col min="1571" max="1585" width="8.6640625" customWidth="1"/>
    <col min="1586" max="1586" width="16" customWidth="1"/>
    <col min="1587" max="1587" width="8.6640625" customWidth="1"/>
    <col min="1588" max="1588" width="16" customWidth="1"/>
    <col min="1589" max="1589" width="8.6640625" customWidth="1"/>
    <col min="1590" max="1590" width="16" customWidth="1"/>
    <col min="1591" max="1591" width="8.6640625" customWidth="1"/>
    <col min="1592" max="1592" width="16" customWidth="1"/>
    <col min="1593" max="1593" width="8.6640625" customWidth="1"/>
    <col min="1594" max="1594" width="16" customWidth="1"/>
    <col min="1595" max="1595" width="8.6640625" customWidth="1"/>
    <col min="1596" max="1596" width="16" customWidth="1"/>
    <col min="1597" max="1597" width="8.6640625" customWidth="1"/>
    <col min="1598" max="1598" width="16" customWidth="1"/>
    <col min="1599" max="1599" width="8.6640625" customWidth="1"/>
    <col min="1600" max="1600" width="16" customWidth="1"/>
    <col min="1601" max="1601" width="8.6640625" customWidth="1"/>
    <col min="1602" max="1602" width="16" customWidth="1"/>
    <col min="1603" max="1603" width="8.6640625" customWidth="1"/>
    <col min="1604" max="1604" width="16" customWidth="1"/>
    <col min="1605" max="1605" width="8.6640625" customWidth="1"/>
    <col min="1606" max="1606" width="16" customWidth="1"/>
    <col min="1607" max="1607" width="8.6640625" customWidth="1"/>
    <col min="1608" max="1608" width="16" customWidth="1"/>
    <col min="1609" max="1609" width="8.6640625" customWidth="1"/>
    <col min="1610" max="1610" width="16" customWidth="1"/>
    <col min="1611" max="1611" width="8.6640625" customWidth="1"/>
    <col min="1612" max="1612" width="16" customWidth="1"/>
    <col min="1613" max="1613" width="8.6640625" customWidth="1"/>
    <col min="1614" max="1614" width="16" customWidth="1"/>
    <col min="1615" max="1615" width="8.6640625" customWidth="1"/>
    <col min="1616" max="1616" width="16" customWidth="1"/>
    <col min="1617" max="1617" width="8.6640625" customWidth="1"/>
    <col min="1618" max="1618" width="16" customWidth="1"/>
    <col min="1619" max="1619" width="8.6640625" customWidth="1"/>
    <col min="1620" max="1620" width="16" customWidth="1"/>
    <col min="1621" max="1621" width="8.6640625" customWidth="1"/>
    <col min="1622" max="1622" width="16" customWidth="1"/>
    <col min="1623" max="1623" width="8.6640625" customWidth="1"/>
    <col min="1624" max="1625" width="16" customWidth="1"/>
    <col min="1626" max="1626" width="8.6640625" customWidth="1"/>
    <col min="1627" max="1627" width="16" customWidth="1"/>
    <col min="1628" max="1629" width="8.6640625" customWidth="1"/>
    <col min="1630" max="1630" width="16" customWidth="1"/>
    <col min="1631" max="1631" width="8.6640625" customWidth="1"/>
    <col min="1632" max="1632" width="16" customWidth="1"/>
    <col min="1633" max="1633" width="8.6640625" customWidth="1"/>
    <col min="1634" max="1634" width="16" customWidth="1"/>
    <col min="1635" max="1635" width="8.6640625" customWidth="1"/>
    <col min="1636" max="1636" width="16" customWidth="1"/>
    <col min="1637" max="1637" width="8.6640625" customWidth="1"/>
    <col min="1638" max="1638" width="16" customWidth="1"/>
    <col min="1639" max="1639" width="8.6640625" customWidth="1"/>
    <col min="1640" max="1640" width="16" customWidth="1"/>
    <col min="1641" max="1641" width="8.6640625" customWidth="1"/>
    <col min="1642" max="1642" width="16" customWidth="1"/>
    <col min="1643" max="1643" width="8.6640625" customWidth="1"/>
    <col min="1644" max="1644" width="16" customWidth="1"/>
    <col min="1645" max="1645" width="8.6640625" customWidth="1"/>
    <col min="1646" max="1646" width="16" customWidth="1"/>
    <col min="1647" max="1647" width="8.6640625" customWidth="1"/>
    <col min="1648" max="1648" width="16" customWidth="1"/>
    <col min="1649" max="1649" width="8.6640625" customWidth="1"/>
    <col min="1650" max="1650" width="16" customWidth="1"/>
    <col min="1651" max="1651" width="8.6640625" customWidth="1"/>
    <col min="1652" max="1652" width="16" customWidth="1"/>
    <col min="1653" max="1653" width="8.6640625" customWidth="1"/>
    <col min="1654" max="1654" width="16" customWidth="1"/>
    <col min="1655" max="1655" width="8.6640625" customWidth="1"/>
    <col min="1656" max="1656" width="16" customWidth="1"/>
    <col min="1657" max="1657" width="8.6640625" customWidth="1"/>
    <col min="1658" max="1658" width="16" customWidth="1"/>
    <col min="1659" max="1659" width="8.6640625" customWidth="1"/>
    <col min="1660" max="1660" width="16" customWidth="1"/>
    <col min="1661" max="1661" width="8.6640625" customWidth="1"/>
    <col min="1662" max="1662" width="16" customWidth="1"/>
    <col min="1663" max="1663" width="8.6640625" customWidth="1"/>
    <col min="1664" max="1664" width="16" customWidth="1"/>
    <col min="1665" max="1665" width="8.6640625" customWidth="1"/>
    <col min="1666" max="1666" width="16" customWidth="1"/>
    <col min="1667" max="1667" width="8.6640625" customWidth="1"/>
    <col min="1668" max="1668" width="16" customWidth="1"/>
    <col min="1669" max="1669" width="8.6640625" customWidth="1"/>
    <col min="1670" max="1670" width="16" customWidth="1"/>
    <col min="1671" max="1671" width="8.6640625" customWidth="1"/>
    <col min="1672" max="1672" width="16" customWidth="1"/>
    <col min="1673" max="1673" width="8.6640625" customWidth="1"/>
    <col min="1674" max="1674" width="16" customWidth="1"/>
    <col min="1675" max="1675" width="8.6640625" customWidth="1"/>
    <col min="1676" max="1676" width="16" customWidth="1"/>
    <col min="1677" max="1677" width="8.6640625" customWidth="1"/>
    <col min="1678" max="1678" width="16" customWidth="1"/>
    <col min="1679" max="1679" width="8.6640625" customWidth="1"/>
    <col min="1680" max="1680" width="16" customWidth="1"/>
    <col min="1681" max="1681" width="8.6640625" customWidth="1"/>
    <col min="1682" max="1682" width="16" customWidth="1"/>
    <col min="1683" max="1683" width="8.6640625" customWidth="1"/>
    <col min="1684" max="1684" width="16" customWidth="1"/>
    <col min="1685" max="1685" width="8.6640625" customWidth="1"/>
    <col min="1686" max="1686" width="16" customWidth="1"/>
    <col min="1687" max="1687" width="8.6640625" customWidth="1"/>
    <col min="1688" max="1688" width="16" customWidth="1"/>
    <col min="1689" max="1690" width="8.6640625" customWidth="1"/>
    <col min="1691" max="1691" width="16" customWidth="1"/>
    <col min="1692" max="1692" width="8.6640625" customWidth="1"/>
    <col min="1693" max="1693" width="16" customWidth="1"/>
    <col min="1694" max="1694" width="8.6640625" customWidth="1"/>
    <col min="1695" max="1695" width="16" customWidth="1"/>
    <col min="1696" max="1696" width="8.6640625" customWidth="1"/>
    <col min="1697" max="1697" width="16" customWidth="1"/>
    <col min="1698" max="1698" width="8.6640625" customWidth="1"/>
    <col min="1699" max="1699" width="16" customWidth="1"/>
    <col min="1700" max="1700" width="8.6640625" customWidth="1"/>
    <col min="1701" max="1701" width="16" customWidth="1"/>
    <col min="1702" max="1702" width="8.6640625" customWidth="1"/>
    <col min="1703" max="1703" width="16" customWidth="1"/>
    <col min="1704" max="1705" width="8.6640625" customWidth="1"/>
    <col min="1706" max="1708" width="16" customWidth="1"/>
    <col min="1709" max="1711" width="8.6640625" customWidth="1"/>
    <col min="1712" max="1712" width="16" customWidth="1"/>
    <col min="1713" max="1713" width="8.6640625" customWidth="1"/>
    <col min="1714" max="1714" width="16" customWidth="1"/>
    <col min="1715" max="1715" width="8.6640625" customWidth="1"/>
    <col min="1716" max="1716" width="16" customWidth="1"/>
    <col min="1717" max="1717" width="8.6640625" customWidth="1"/>
    <col min="1718" max="1719" width="16" customWidth="1"/>
    <col min="1720" max="1720" width="8.6640625" customWidth="1"/>
    <col min="1721" max="1721" width="16" customWidth="1"/>
    <col min="1722" max="1722" width="8.6640625" customWidth="1"/>
    <col min="1723" max="1723" width="16" customWidth="1"/>
    <col min="1724" max="1724" width="8.6640625" customWidth="1"/>
    <col min="1725" max="1725" width="16" customWidth="1"/>
    <col min="1726" max="1726" width="8.6640625" customWidth="1"/>
    <col min="1727" max="1727" width="16" customWidth="1"/>
    <col min="1728" max="1728" width="8.6640625" customWidth="1"/>
    <col min="1729" max="1729" width="16" customWidth="1"/>
    <col min="1730" max="1730" width="8.6640625" customWidth="1"/>
    <col min="1731" max="1731" width="16" customWidth="1"/>
    <col min="1732" max="1732" width="8.6640625" customWidth="1"/>
    <col min="1733" max="1733" width="16" customWidth="1"/>
    <col min="1734" max="1734" width="8.6640625" customWidth="1"/>
    <col min="1735" max="1735" width="16" customWidth="1"/>
    <col min="1736" max="1736" width="8.6640625" customWidth="1"/>
    <col min="1737" max="1737" width="16" customWidth="1"/>
    <col min="1738" max="1738" width="8.6640625" customWidth="1"/>
    <col min="1739" max="1739" width="16" customWidth="1"/>
    <col min="1740" max="1740" width="8.6640625" customWidth="1"/>
    <col min="1741" max="1741" width="16" customWidth="1"/>
    <col min="1742" max="1742" width="8.6640625" customWidth="1"/>
    <col min="1743" max="1743" width="16" customWidth="1"/>
    <col min="1744" max="1744" width="8.6640625" customWidth="1"/>
    <col min="1745" max="1745" width="16" customWidth="1"/>
    <col min="1746" max="1746" width="8.6640625" customWidth="1"/>
    <col min="1747" max="1747" width="16" customWidth="1"/>
    <col min="1748" max="1748" width="8.6640625" customWidth="1"/>
    <col min="1749" max="1749" width="16" customWidth="1"/>
    <col min="1750" max="1750" width="8.6640625" customWidth="1"/>
    <col min="1751" max="1751" width="16" customWidth="1"/>
    <col min="1752" max="1752" width="8.6640625" customWidth="1"/>
    <col min="1753" max="1753" width="16" customWidth="1"/>
    <col min="1754" max="1754" width="8.6640625" customWidth="1"/>
    <col min="1755" max="1755" width="16" customWidth="1"/>
    <col min="1756" max="1756" width="8.6640625" customWidth="1"/>
    <col min="1757" max="1757" width="16" customWidth="1"/>
    <col min="1758" max="1758" width="8.6640625" customWidth="1"/>
    <col min="1759" max="1759" width="16" customWidth="1"/>
    <col min="1760" max="1760" width="8.6640625" customWidth="1"/>
    <col min="1761" max="1762" width="16" customWidth="1"/>
    <col min="1763" max="1763" width="8.6640625" customWidth="1"/>
    <col min="1764" max="1764" width="16" customWidth="1"/>
    <col min="1765" max="1765" width="8.6640625" customWidth="1"/>
    <col min="1766" max="1766" width="16" customWidth="1"/>
    <col min="1767" max="1767" width="8.6640625" customWidth="1"/>
    <col min="1768" max="1768" width="16" customWidth="1"/>
    <col min="1769" max="1769" width="8.6640625" customWidth="1"/>
    <col min="1770" max="1770" width="16" customWidth="1"/>
    <col min="1771" max="1771" width="8.6640625" customWidth="1"/>
    <col min="1772" max="1772" width="16" customWidth="1"/>
    <col min="1773" max="1773" width="8.6640625" customWidth="1"/>
    <col min="1774" max="1774" width="16" customWidth="1"/>
    <col min="1775" max="1775" width="8.6640625" customWidth="1"/>
    <col min="1776" max="1776" width="16" customWidth="1"/>
    <col min="1777" max="1777" width="8.6640625" customWidth="1"/>
    <col min="1778" max="1778" width="16" customWidth="1"/>
    <col min="1779" max="1779" width="8.6640625" customWidth="1"/>
    <col min="1780" max="1780" width="16" customWidth="1"/>
    <col min="1781" max="1781" width="8.6640625" customWidth="1"/>
    <col min="1782" max="1783" width="16" customWidth="1"/>
    <col min="1784" max="1784" width="8.6640625" customWidth="1"/>
    <col min="1785" max="1786" width="16" customWidth="1"/>
    <col min="1787" max="1787" width="8.6640625" customWidth="1"/>
    <col min="1788" max="1788" width="16" customWidth="1"/>
    <col min="1789" max="1789" width="8.6640625" customWidth="1"/>
    <col min="1790" max="1790" width="16" customWidth="1"/>
    <col min="1791" max="1791" width="8.6640625" customWidth="1"/>
    <col min="1792" max="1792" width="16" customWidth="1"/>
    <col min="1793" max="1793" width="8.6640625" customWidth="1"/>
    <col min="1794" max="1794" width="16" customWidth="1"/>
    <col min="1795" max="1795" width="8.6640625" customWidth="1"/>
    <col min="1796" max="1796" width="16" customWidth="1"/>
    <col min="1797" max="1797" width="8.6640625" customWidth="1"/>
    <col min="1798" max="1798" width="16" customWidth="1"/>
    <col min="1799" max="1799" width="8.6640625" customWidth="1"/>
    <col min="1800" max="1800" width="16" customWidth="1"/>
    <col min="1801" max="1801" width="8.6640625" customWidth="1"/>
    <col min="1802" max="1802" width="16" customWidth="1"/>
    <col min="1803" max="1803" width="8.6640625" customWidth="1"/>
    <col min="1804" max="1805" width="16" customWidth="1"/>
    <col min="1806" max="1806" width="8.6640625" customWidth="1"/>
    <col min="1807" max="1808" width="16" customWidth="1"/>
    <col min="1809" max="1809" width="8.6640625" customWidth="1"/>
    <col min="1810" max="1811" width="16" customWidth="1"/>
    <col min="1812" max="1812" width="8.6640625" customWidth="1"/>
    <col min="1813" max="1814" width="16" customWidth="1"/>
    <col min="1815" max="1815" width="8.6640625" customWidth="1"/>
    <col min="1816" max="1817" width="16" customWidth="1"/>
    <col min="1818" max="1818" width="8.6640625" customWidth="1"/>
    <col min="1819" max="1820" width="16" customWidth="1"/>
    <col min="1821" max="1821" width="8.6640625" customWidth="1"/>
    <col min="1822" max="1823" width="16" customWidth="1"/>
    <col min="1824" max="1824" width="8.6640625" customWidth="1"/>
    <col min="1825" max="1826" width="16" customWidth="1"/>
    <col min="1827" max="1827" width="8.6640625" customWidth="1"/>
    <col min="1828" max="1829" width="16" customWidth="1"/>
    <col min="1830" max="1830" width="8.6640625" customWidth="1"/>
    <col min="1831" max="1832" width="16" customWidth="1"/>
    <col min="1833" max="1833" width="8.6640625" customWidth="1"/>
    <col min="1834" max="1835" width="16" customWidth="1"/>
    <col min="1836" max="1836" width="8.6640625" customWidth="1"/>
    <col min="1837" max="1838" width="16" customWidth="1"/>
    <col min="1839" max="1839" width="8.6640625" customWidth="1"/>
    <col min="1840" max="1841" width="16" customWidth="1"/>
    <col min="1842" max="1842" width="8.6640625" customWidth="1"/>
    <col min="1843" max="1844" width="16" customWidth="1"/>
    <col min="1845" max="1845" width="8.6640625" customWidth="1"/>
    <col min="1846" max="1847" width="16" customWidth="1"/>
    <col min="1848" max="1848" width="8.6640625" customWidth="1"/>
    <col min="1849" max="1850" width="16" customWidth="1"/>
    <col min="1851" max="1851" width="8.6640625" customWidth="1"/>
    <col min="1852" max="1853" width="16" customWidth="1"/>
    <col min="1854" max="1854" width="8.6640625" customWidth="1"/>
    <col min="1855" max="1856" width="16" customWidth="1"/>
    <col min="1857" max="1857" width="8.6640625" customWidth="1"/>
    <col min="1858" max="1859" width="16" customWidth="1"/>
    <col min="1860" max="1860" width="8.6640625" customWidth="1"/>
    <col min="1861" max="1862" width="16" customWidth="1"/>
    <col min="1863" max="1863" width="8.6640625" customWidth="1"/>
    <col min="1864" max="1865" width="16" customWidth="1"/>
    <col min="1866" max="1866" width="8.6640625" customWidth="1"/>
    <col min="1867" max="1868" width="16" customWidth="1"/>
    <col min="1869" max="1869" width="8.6640625" customWidth="1"/>
    <col min="1870" max="1871" width="16" customWidth="1"/>
    <col min="1872" max="1872" width="8.6640625" customWidth="1"/>
    <col min="1873" max="1874" width="16" customWidth="1"/>
    <col min="1875" max="1875" width="8.6640625" customWidth="1"/>
    <col min="1876" max="1877" width="16" customWidth="1"/>
    <col min="1878" max="1878" width="8.6640625" customWidth="1"/>
    <col min="1879" max="1880" width="16" customWidth="1"/>
    <col min="1881" max="1881" width="8.6640625" customWidth="1"/>
    <col min="1882" max="1883" width="16" customWidth="1"/>
    <col min="1884" max="1884" width="8.6640625" customWidth="1"/>
    <col min="1885" max="1886" width="16" customWidth="1"/>
    <col min="1887" max="1887" width="8.6640625" customWidth="1"/>
    <col min="1888" max="1889" width="16" customWidth="1"/>
    <col min="1890" max="1890" width="8.6640625" customWidth="1"/>
    <col min="1891" max="1892" width="16" customWidth="1"/>
    <col min="1893" max="1893" width="8.6640625" customWidth="1"/>
    <col min="1894" max="1895" width="16" customWidth="1"/>
    <col min="1896" max="1896" width="8.6640625" customWidth="1"/>
    <col min="1897" max="1898" width="16" customWidth="1"/>
    <col min="1899" max="1899" width="8.6640625" customWidth="1"/>
    <col min="1900" max="1901" width="16" customWidth="1"/>
    <col min="1902" max="1902" width="8.6640625" customWidth="1"/>
    <col min="1903" max="1904" width="16" customWidth="1"/>
    <col min="1905" max="1905" width="8.6640625" customWidth="1"/>
    <col min="1906" max="1907" width="16" customWidth="1"/>
    <col min="1908" max="1908" width="8.6640625" customWidth="1"/>
    <col min="1909" max="1910" width="16" customWidth="1"/>
    <col min="1911" max="1911" width="8.6640625" customWidth="1"/>
    <col min="1912" max="1913" width="16" customWidth="1"/>
    <col min="1914" max="1914" width="8.6640625" customWidth="1"/>
    <col min="1915" max="1916" width="16" customWidth="1"/>
    <col min="1917" max="1917" width="8.6640625" customWidth="1"/>
    <col min="1918" max="1919" width="16" customWidth="1"/>
    <col min="1920" max="1920" width="8.6640625" customWidth="1"/>
    <col min="1921" max="1922" width="16" customWidth="1"/>
    <col min="1923" max="1923" width="8.6640625" customWidth="1"/>
    <col min="1924" max="1925" width="16" customWidth="1"/>
    <col min="1926" max="1926" width="8.6640625" customWidth="1"/>
    <col min="1927" max="1928" width="16" customWidth="1"/>
    <col min="1929" max="1929" width="8.6640625" customWidth="1"/>
    <col min="1930" max="1931" width="16" customWidth="1"/>
    <col min="1932" max="1932" width="8.6640625" customWidth="1"/>
    <col min="1933" max="1934" width="16" customWidth="1"/>
    <col min="1935" max="1935" width="8.6640625" customWidth="1"/>
    <col min="1936" max="1937" width="16" customWidth="1"/>
    <col min="1938" max="1938" width="8.6640625" customWidth="1"/>
    <col min="1939" max="1940" width="16" customWidth="1"/>
    <col min="1941" max="1941" width="8.6640625" customWidth="1"/>
    <col min="1942" max="1943" width="16" customWidth="1"/>
    <col min="1944" max="1944" width="8.6640625" customWidth="1"/>
    <col min="1945" max="1946" width="16" customWidth="1"/>
    <col min="1947" max="1947" width="8.6640625" customWidth="1"/>
    <col min="1948" max="1949" width="16" customWidth="1"/>
    <col min="1950" max="1950" width="8.6640625" customWidth="1"/>
    <col min="1951" max="1952" width="16" customWidth="1"/>
    <col min="1953" max="1953" width="8.6640625" customWidth="1"/>
    <col min="1954" max="1955" width="16" customWidth="1"/>
    <col min="1956" max="1956" width="8.6640625" customWidth="1"/>
    <col min="1957" max="1958" width="16" customWidth="1"/>
    <col min="1959" max="1959" width="8.6640625" customWidth="1"/>
    <col min="1960" max="1961" width="16" customWidth="1"/>
    <col min="1962" max="1962" width="8.6640625" customWidth="1"/>
    <col min="1963" max="1964" width="16" customWidth="1"/>
    <col min="1965" max="1965" width="8.6640625" customWidth="1"/>
    <col min="1966" max="1967" width="16" customWidth="1"/>
    <col min="1968" max="1968" width="8.6640625" customWidth="1"/>
    <col min="1969" max="1970" width="16" customWidth="1"/>
    <col min="1971" max="1971" width="8.6640625" customWidth="1"/>
    <col min="1972" max="1973" width="16" customWidth="1"/>
    <col min="1974" max="1974" width="8.6640625" customWidth="1"/>
    <col min="1975" max="1976" width="16" customWidth="1"/>
    <col min="1977" max="1977" width="8.6640625" customWidth="1"/>
    <col min="1978" max="1979" width="16" customWidth="1"/>
    <col min="1980" max="1983" width="8.6640625" customWidth="1"/>
    <col min="1984" max="1984" width="16" customWidth="1"/>
    <col min="1985" max="1985" width="8.6640625" customWidth="1"/>
    <col min="1986" max="1988" width="16" customWidth="1"/>
    <col min="1989" max="1989" width="8.6640625" customWidth="1"/>
    <col min="1990" max="1991" width="16" customWidth="1"/>
    <col min="1992" max="1992" width="8.6640625" customWidth="1"/>
    <col min="1993" max="1995" width="16" customWidth="1"/>
    <col min="1996" max="1997" width="8.6640625" customWidth="1"/>
    <col min="1998" max="1998" width="16" customWidth="1"/>
    <col min="1999" max="2000" width="8.6640625" customWidth="1"/>
    <col min="2001" max="2002" width="16" customWidth="1"/>
    <col min="2003" max="2004" width="8.6640625" customWidth="1"/>
    <col min="2005" max="2006" width="16" customWidth="1"/>
    <col min="2007" max="2007" width="8.6640625" customWidth="1"/>
    <col min="2008" max="2009" width="16" customWidth="1"/>
    <col min="2010" max="2010" width="8.6640625" customWidth="1"/>
    <col min="2011" max="2012" width="16" customWidth="1"/>
    <col min="2013" max="2014" width="8.6640625" customWidth="1"/>
    <col min="2015" max="2016" width="16" customWidth="1"/>
    <col min="2017" max="2017" width="8.6640625" customWidth="1"/>
    <col min="2018" max="2019" width="16" customWidth="1"/>
    <col min="2020" max="2021" width="8.6640625" customWidth="1"/>
    <col min="2022" max="2023" width="16" customWidth="1"/>
    <col min="2024" max="2025" width="8.6640625" customWidth="1"/>
    <col min="2026" max="2027" width="16" customWidth="1"/>
    <col min="2028" max="2028" width="8.6640625" customWidth="1"/>
    <col min="2029" max="2029" width="16" customWidth="1"/>
    <col min="2030" max="2030" width="8.6640625" customWidth="1"/>
    <col min="2031" max="2031" width="16" customWidth="1"/>
    <col min="2032" max="2033" width="8.6640625" customWidth="1"/>
    <col min="2034" max="2034" width="16" customWidth="1"/>
    <col min="2035" max="2035" width="8.6640625" customWidth="1"/>
    <col min="2036" max="2036" width="16" customWidth="1"/>
    <col min="2037" max="2037" width="8.6640625" customWidth="1"/>
    <col min="2038" max="2039" width="16" customWidth="1"/>
    <col min="2040" max="2040" width="8.6640625" customWidth="1"/>
    <col min="2041" max="2042" width="16" customWidth="1"/>
    <col min="2043" max="2044" width="8.6640625" customWidth="1"/>
    <col min="2045" max="2046" width="16" customWidth="1"/>
    <col min="2047" max="2047" width="8.6640625" customWidth="1"/>
    <col min="2048" max="2048" width="16" customWidth="1"/>
    <col min="2049" max="2049" width="8.6640625" customWidth="1"/>
    <col min="2050" max="2050" width="16" customWidth="1"/>
    <col min="2051" max="2051" width="8.6640625" customWidth="1"/>
    <col min="2052" max="2052" width="16" customWidth="1"/>
    <col min="2053" max="2053" width="8.6640625" customWidth="1"/>
    <col min="2054" max="2054" width="16" customWidth="1"/>
    <col min="2055" max="2055" width="8.6640625" customWidth="1"/>
    <col min="2056" max="2056" width="16" customWidth="1"/>
    <col min="2057" max="2057" width="8.6640625" customWidth="1"/>
    <col min="2058" max="2058" width="16" customWidth="1"/>
    <col min="2059" max="2059" width="8.6640625" customWidth="1"/>
    <col min="2060" max="2060" width="16" customWidth="1"/>
    <col min="2061" max="2061" width="8.6640625" customWidth="1"/>
    <col min="2062" max="2062" width="16" customWidth="1"/>
    <col min="2063" max="2063" width="8.6640625" customWidth="1"/>
    <col min="2064" max="2065" width="16" customWidth="1"/>
    <col min="2066" max="2066" width="8.6640625" customWidth="1"/>
    <col min="2067" max="2067" width="16" customWidth="1"/>
    <col min="2068" max="2068" width="8.6640625" customWidth="1"/>
    <col min="2069" max="2071" width="16" customWidth="1"/>
    <col min="2072" max="2072" width="8.6640625" customWidth="1"/>
    <col min="2073" max="2076" width="16" customWidth="1"/>
    <col min="2077" max="2077" width="8.6640625" customWidth="1"/>
    <col min="2078" max="2081" width="16" customWidth="1"/>
    <col min="2082" max="2082" width="8.6640625" customWidth="1"/>
    <col min="2083" max="2089" width="16" customWidth="1"/>
    <col min="2090" max="2091" width="8.6640625" customWidth="1"/>
    <col min="2092" max="2092" width="16" customWidth="1"/>
    <col min="2093" max="2093" width="8.6640625" customWidth="1"/>
    <col min="2094" max="2094" width="16" customWidth="1"/>
    <col min="2095" max="2095" width="8.6640625" customWidth="1"/>
    <col min="2096" max="2096" width="16" customWidth="1"/>
    <col min="2097" max="2097" width="8.6640625" customWidth="1"/>
    <col min="2098" max="2098" width="16" customWidth="1"/>
    <col min="2099" max="2099" width="8.6640625" customWidth="1"/>
    <col min="2100" max="2100" width="16" customWidth="1"/>
    <col min="2101" max="2101" width="8.6640625" customWidth="1"/>
    <col min="2102" max="2102" width="16" customWidth="1"/>
    <col min="2103" max="2103" width="8.6640625" customWidth="1"/>
    <col min="2104" max="2104" width="16" customWidth="1"/>
    <col min="2105" max="2105" width="8.6640625" customWidth="1"/>
    <col min="2106" max="2106" width="16" customWidth="1"/>
    <col min="2107" max="2107" width="8.6640625" customWidth="1"/>
    <col min="2108" max="2108" width="16" customWidth="1"/>
    <col min="2109" max="2109" width="8.6640625" customWidth="1"/>
    <col min="2110" max="2110" width="16" customWidth="1"/>
    <col min="2111" max="2111" width="8.6640625" customWidth="1"/>
    <col min="2112" max="2112" width="16" customWidth="1"/>
    <col min="2113" max="2113" width="8.6640625" customWidth="1"/>
    <col min="2114" max="2114" width="16" customWidth="1"/>
    <col min="2115" max="2115" width="8.6640625" customWidth="1"/>
    <col min="2116" max="2116" width="16" customWidth="1"/>
    <col min="2117" max="2117" width="8.6640625" customWidth="1"/>
    <col min="2118" max="2118" width="16" customWidth="1"/>
    <col min="2119" max="2119" width="8.6640625" customWidth="1"/>
    <col min="2120" max="2120" width="16" customWidth="1"/>
    <col min="2121" max="2121" width="8.6640625" customWidth="1"/>
    <col min="2122" max="2122" width="16" customWidth="1"/>
    <col min="2123" max="2123" width="8.6640625" customWidth="1"/>
    <col min="2124" max="2124" width="16" customWidth="1"/>
    <col min="2125" max="2125" width="8.6640625" customWidth="1"/>
    <col min="2126" max="2126" width="16" customWidth="1"/>
    <col min="2127" max="2127" width="8.6640625" customWidth="1"/>
    <col min="2128" max="2128" width="16" customWidth="1"/>
    <col min="2129" max="2129" width="8.6640625" customWidth="1"/>
    <col min="2130" max="2130" width="16" customWidth="1"/>
    <col min="2131" max="2131" width="8.6640625" customWidth="1"/>
    <col min="2132" max="2132" width="16" customWidth="1"/>
    <col min="2133" max="2133" width="8.6640625" customWidth="1"/>
    <col min="2134" max="2134" width="16" customWidth="1"/>
    <col min="2135" max="2135" width="8.6640625" customWidth="1"/>
    <col min="2136" max="2136" width="16" customWidth="1"/>
    <col min="2137" max="2138" width="8.6640625" customWidth="1"/>
    <col min="2139" max="2139" width="16" customWidth="1"/>
    <col min="2140" max="2141" width="8.6640625" customWidth="1"/>
    <col min="2142" max="2142" width="16" customWidth="1"/>
    <col min="2143" max="2143" width="8.6640625" customWidth="1"/>
    <col min="2144" max="2144" width="16" customWidth="1"/>
    <col min="2145" max="2166" width="8.6640625" customWidth="1"/>
    <col min="2167" max="2167" width="16" customWidth="1"/>
    <col min="2168" max="2168" width="8.6640625" customWidth="1"/>
    <col min="2169" max="2169" width="16" customWidth="1"/>
    <col min="2170" max="2170" width="8.6640625" customWidth="1"/>
    <col min="2171" max="2171" width="16" customWidth="1"/>
    <col min="2172" max="2172" width="8.6640625" customWidth="1"/>
    <col min="2173" max="2173" width="16" customWidth="1"/>
    <col min="2174" max="2174" width="8.6640625" customWidth="1"/>
    <col min="2175" max="2175" width="16" customWidth="1"/>
    <col min="2176" max="2176" width="8.6640625" customWidth="1"/>
    <col min="2177" max="2177" width="16" customWidth="1"/>
    <col min="2178" max="2178" width="8.6640625" customWidth="1"/>
    <col min="2179" max="2179" width="16" customWidth="1"/>
    <col min="2180" max="2180" width="8.6640625" customWidth="1"/>
    <col min="2181" max="2181" width="16" customWidth="1"/>
    <col min="2182" max="2182" width="8.6640625" customWidth="1"/>
    <col min="2183" max="2183" width="16" customWidth="1"/>
    <col min="2184" max="2184" width="8.6640625" customWidth="1"/>
    <col min="2185" max="2185" width="16" customWidth="1"/>
    <col min="2186" max="2186" width="8.6640625" customWidth="1"/>
    <col min="2187" max="2187" width="16" customWidth="1"/>
    <col min="2188" max="2188" width="8.6640625" customWidth="1"/>
    <col min="2189" max="2189" width="16" customWidth="1"/>
    <col min="2190" max="2190" width="8.6640625" customWidth="1"/>
    <col min="2191" max="2191" width="16" customWidth="1"/>
    <col min="2192" max="2192" width="8.6640625" customWidth="1"/>
    <col min="2193" max="2193" width="16" customWidth="1"/>
    <col min="2194" max="2194" width="8.6640625" customWidth="1"/>
    <col min="2195" max="2195" width="16" customWidth="1"/>
    <col min="2196" max="2196" width="8.6640625" customWidth="1"/>
    <col min="2197" max="2197" width="16" customWidth="1"/>
    <col min="2198" max="2198" width="8.6640625" customWidth="1"/>
    <col min="2199" max="2199" width="16" customWidth="1"/>
    <col min="2200" max="2200" width="8.6640625" customWidth="1"/>
    <col min="2201" max="2201" width="16" customWidth="1"/>
    <col min="2202" max="2202" width="8.6640625" customWidth="1"/>
    <col min="2203" max="2203" width="16" customWidth="1"/>
    <col min="2204" max="2204" width="8.6640625" customWidth="1"/>
    <col min="2205" max="2205" width="16" customWidth="1"/>
    <col min="2206" max="2206" width="8.6640625" customWidth="1"/>
    <col min="2207" max="2207" width="16" customWidth="1"/>
    <col min="2208" max="2208" width="8.6640625" customWidth="1"/>
    <col min="2209" max="2209" width="16" customWidth="1"/>
    <col min="2210" max="2210" width="8.6640625" customWidth="1"/>
    <col min="2211" max="2211" width="16" customWidth="1"/>
    <col min="2212" max="2212" width="8.6640625" customWidth="1"/>
    <col min="2213" max="2213" width="16" customWidth="1"/>
    <col min="2214" max="2214" width="8.6640625" customWidth="1"/>
    <col min="2215" max="2215" width="16" customWidth="1"/>
    <col min="2216" max="2216" width="8.6640625" customWidth="1"/>
    <col min="2217" max="2217" width="16" customWidth="1"/>
    <col min="2218" max="2218" width="8.6640625" customWidth="1"/>
    <col min="2219" max="2219" width="16" customWidth="1"/>
    <col min="2220" max="2220" width="8.6640625" customWidth="1"/>
    <col min="2221" max="2221" width="16" customWidth="1"/>
    <col min="2222" max="2222" width="8.6640625" customWidth="1"/>
    <col min="2223" max="2223" width="16" customWidth="1"/>
    <col min="2224" max="2224" width="8.6640625" customWidth="1"/>
    <col min="2225" max="2225" width="16" customWidth="1"/>
    <col min="2226" max="2226" width="8.6640625" customWidth="1"/>
    <col min="2227" max="2227" width="16" customWidth="1"/>
    <col min="2228" max="2228" width="8.6640625" customWidth="1"/>
    <col min="2229" max="2229" width="16" customWidth="1"/>
    <col min="2230" max="2230" width="8.6640625" customWidth="1"/>
    <col min="2231" max="2231" width="16" customWidth="1"/>
    <col min="2232" max="2232" width="8.6640625" customWidth="1"/>
    <col min="2233" max="2233" width="16" customWidth="1"/>
    <col min="2234" max="2234" width="8.6640625" customWidth="1"/>
    <col min="2235" max="2235" width="16" customWidth="1"/>
    <col min="2236" max="2236" width="8.6640625" customWidth="1"/>
    <col min="2237" max="2237" width="16" customWidth="1"/>
    <col min="2238" max="2238" width="8.6640625" customWidth="1"/>
    <col min="2239" max="2239" width="16" customWidth="1"/>
    <col min="2240" max="2240" width="8.6640625" customWidth="1"/>
    <col min="2241" max="2241" width="16" customWidth="1"/>
    <col min="2242" max="2242" width="8.6640625" customWidth="1"/>
    <col min="2243" max="2243" width="16" customWidth="1"/>
    <col min="2244" max="2244" width="8.6640625" customWidth="1"/>
    <col min="2245" max="2245" width="16" customWidth="1"/>
    <col min="2246" max="2246" width="8.6640625" customWidth="1"/>
    <col min="2247" max="2247" width="16" customWidth="1"/>
    <col min="2248" max="2248" width="8.6640625" customWidth="1"/>
    <col min="2249" max="2249" width="16" customWidth="1"/>
    <col min="2250" max="2250" width="8.6640625" customWidth="1"/>
    <col min="2251" max="2251" width="16" customWidth="1"/>
    <col min="2252" max="2252" width="8.6640625" customWidth="1"/>
    <col min="2253" max="2253" width="16" customWidth="1"/>
    <col min="2254" max="2254" width="8.6640625" customWidth="1"/>
    <col min="2255" max="2255" width="16" customWidth="1"/>
    <col min="2256" max="2256" width="8.6640625" customWidth="1"/>
    <col min="2257" max="2257" width="16" customWidth="1"/>
    <col min="2258" max="2258" width="8.6640625" customWidth="1"/>
    <col min="2259" max="2259" width="16" customWidth="1"/>
    <col min="2260" max="2260" width="8.6640625" customWidth="1"/>
    <col min="2261" max="2261" width="16" customWidth="1"/>
    <col min="2262" max="2262" width="8.6640625" customWidth="1"/>
    <col min="2263" max="2263" width="16" customWidth="1"/>
    <col min="2264" max="2264" width="8.6640625" customWidth="1"/>
    <col min="2265" max="2265" width="16" customWidth="1"/>
    <col min="2266" max="2266" width="8.6640625" customWidth="1"/>
    <col min="2267" max="2267" width="16" customWidth="1"/>
    <col min="2268" max="2268" width="8.6640625" customWidth="1"/>
    <col min="2269" max="2269" width="16" customWidth="1"/>
    <col min="2270" max="2270" width="8.6640625" customWidth="1"/>
    <col min="2271" max="2271" width="16" customWidth="1"/>
    <col min="2272" max="2272" width="8.6640625" customWidth="1"/>
    <col min="2273" max="2273" width="16" customWidth="1"/>
    <col min="2274" max="2274" width="8.6640625" customWidth="1"/>
    <col min="2275" max="2275" width="16" customWidth="1"/>
    <col min="2276" max="2276" width="8.6640625" customWidth="1"/>
    <col min="2277" max="2277" width="16" customWidth="1"/>
    <col min="2278" max="2278" width="8.6640625" customWidth="1"/>
    <col min="2279" max="2279" width="16" customWidth="1"/>
    <col min="2280" max="2280" width="8.6640625" customWidth="1"/>
    <col min="2281" max="2281" width="16" customWidth="1"/>
    <col min="2282" max="2282" width="8.6640625" customWidth="1"/>
    <col min="2283" max="2283" width="16" customWidth="1"/>
    <col min="2284" max="2284" width="8.6640625" customWidth="1"/>
    <col min="2285" max="2285" width="16" customWidth="1"/>
    <col min="2286" max="2286" width="8.6640625" customWidth="1"/>
    <col min="2287" max="2287" width="16" customWidth="1"/>
    <col min="2288" max="2288" width="8.6640625" customWidth="1"/>
    <col min="2289" max="2289" width="16" customWidth="1"/>
    <col min="2290" max="2290" width="8.6640625" customWidth="1"/>
    <col min="2291" max="2291" width="16" customWidth="1"/>
    <col min="2292" max="2292" width="8.6640625" customWidth="1"/>
    <col min="2293" max="2293" width="16" customWidth="1"/>
    <col min="2294" max="2294" width="8.6640625" customWidth="1"/>
    <col min="2295" max="2295" width="16" customWidth="1"/>
    <col min="2296" max="2296" width="8.6640625" customWidth="1"/>
    <col min="2297" max="2297" width="16" customWidth="1"/>
    <col min="2298" max="2298" width="8.6640625" customWidth="1"/>
    <col min="2299" max="2299" width="16" customWidth="1"/>
    <col min="2300" max="2300" width="8.6640625" customWidth="1"/>
    <col min="2301" max="2301" width="16" customWidth="1"/>
    <col min="2302" max="2302" width="8.6640625" customWidth="1"/>
    <col min="2303" max="2303" width="16" customWidth="1"/>
    <col min="2304" max="2304" width="8.6640625" customWidth="1"/>
    <col min="2305" max="2305" width="16" customWidth="1"/>
    <col min="2306" max="2306" width="8.6640625" customWidth="1"/>
    <col min="2307" max="2307" width="16" customWidth="1"/>
    <col min="2308" max="2308" width="8.6640625" customWidth="1"/>
    <col min="2309" max="2309" width="16" customWidth="1"/>
    <col min="2310" max="2310" width="8.6640625" customWidth="1"/>
    <col min="2311" max="2311" width="16" customWidth="1"/>
    <col min="2312" max="2312" width="8.6640625" customWidth="1"/>
    <col min="2313" max="2313" width="16" customWidth="1"/>
    <col min="2314" max="2314" width="8.6640625" customWidth="1"/>
    <col min="2315" max="2315" width="16" customWidth="1"/>
    <col min="2316" max="2316" width="8.6640625" customWidth="1"/>
    <col min="2317" max="2317" width="16" customWidth="1"/>
    <col min="2318" max="2318" width="8.6640625" customWidth="1"/>
    <col min="2319" max="2319" width="16" customWidth="1"/>
    <col min="2320" max="2320" width="8.6640625" customWidth="1"/>
    <col min="2321" max="2321" width="16" customWidth="1"/>
    <col min="2322" max="2322" width="8.6640625" customWidth="1"/>
    <col min="2323" max="2323" width="16" customWidth="1"/>
    <col min="2324" max="2324" width="8.6640625" customWidth="1"/>
    <col min="2325" max="2325" width="16" customWidth="1"/>
    <col min="2326" max="2326" width="8.6640625" customWidth="1"/>
    <col min="2327" max="2327" width="16" customWidth="1"/>
    <col min="2328" max="2328" width="8.6640625" customWidth="1"/>
    <col min="2329" max="2329" width="16" customWidth="1"/>
    <col min="2330" max="2330" width="8.6640625" customWidth="1"/>
    <col min="2331" max="2331" width="16" customWidth="1"/>
    <col min="2332" max="2332" width="8.6640625" customWidth="1"/>
    <col min="2333" max="2333" width="16" customWidth="1"/>
    <col min="2334" max="2334" width="8.6640625" customWidth="1"/>
    <col min="2335" max="2335" width="16" customWidth="1"/>
    <col min="2336" max="2336" width="8.6640625" customWidth="1"/>
    <col min="2337" max="2337" width="16" customWidth="1"/>
    <col min="2338" max="2338" width="8.6640625" customWidth="1"/>
    <col min="2339" max="2339" width="16" customWidth="1"/>
    <col min="2340" max="2340" width="8.6640625" customWidth="1"/>
    <col min="2341" max="2341" width="16" customWidth="1"/>
    <col min="2342" max="2342" width="8.6640625" customWidth="1"/>
    <col min="2343" max="2343" width="16" customWidth="1"/>
    <col min="2344" max="2344" width="8.6640625" customWidth="1"/>
    <col min="2345" max="2345" width="16" customWidth="1"/>
    <col min="2346" max="2346" width="8.6640625" customWidth="1"/>
    <col min="2347" max="2347" width="16" customWidth="1"/>
    <col min="2348" max="2348" width="8.6640625" customWidth="1"/>
    <col min="2349" max="2349" width="16" customWidth="1"/>
    <col min="2350" max="2350" width="8.6640625" customWidth="1"/>
    <col min="2351" max="2351" width="16" customWidth="1"/>
    <col min="2352" max="2352" width="8.6640625" customWidth="1"/>
    <col min="2353" max="2353" width="16" customWidth="1"/>
    <col min="2354" max="2354" width="8.6640625" customWidth="1"/>
    <col min="2355" max="2355" width="16" customWidth="1"/>
    <col min="2356" max="2356" width="8.6640625" customWidth="1"/>
    <col min="2357" max="2357" width="16" customWidth="1"/>
    <col min="2358" max="2358" width="8.6640625" customWidth="1"/>
    <col min="2359" max="2359" width="16" customWidth="1"/>
    <col min="2360" max="2360" width="8.6640625" customWidth="1"/>
    <col min="2361" max="2361" width="16" customWidth="1"/>
    <col min="2362" max="2362" width="8.6640625" customWidth="1"/>
    <col min="2363" max="2363" width="16" customWidth="1"/>
    <col min="2364" max="2364" width="8.6640625" customWidth="1"/>
    <col min="2365" max="2365" width="16" customWidth="1"/>
    <col min="2366" max="2366" width="8.6640625" customWidth="1"/>
    <col min="2367" max="2367" width="16" customWidth="1"/>
    <col min="2368" max="2368" width="8.6640625" customWidth="1"/>
    <col min="2369" max="2369" width="16" customWidth="1"/>
    <col min="2370" max="2370" width="8.6640625" customWidth="1"/>
    <col min="2371" max="2371" width="16" customWidth="1"/>
    <col min="2372" max="2372" width="8.6640625" customWidth="1"/>
    <col min="2373" max="2373" width="16" customWidth="1"/>
    <col min="2374" max="2374" width="8.6640625" customWidth="1"/>
    <col min="2375" max="2375" width="16" customWidth="1"/>
    <col min="2376" max="2376" width="8.6640625" customWidth="1"/>
    <col min="2377" max="2377" width="16" customWidth="1"/>
    <col min="2378" max="2378" width="8.6640625" customWidth="1"/>
    <col min="2379" max="2379" width="16" customWidth="1"/>
    <col min="2380" max="2380" width="8.6640625" customWidth="1"/>
    <col min="2381" max="2381" width="16" customWidth="1"/>
    <col min="2382" max="2382" width="8.6640625" customWidth="1"/>
    <col min="2383" max="2383" width="16" customWidth="1"/>
    <col min="2384" max="2384" width="8.6640625" customWidth="1"/>
    <col min="2385" max="2385" width="16" customWidth="1"/>
    <col min="2386" max="2386" width="8.6640625" customWidth="1"/>
    <col min="2387" max="2387" width="16" customWidth="1"/>
    <col min="2388" max="2388" width="8.6640625" customWidth="1"/>
    <col min="2389" max="2389" width="16" customWidth="1"/>
    <col min="2390" max="2442" width="8.6640625" customWidth="1"/>
    <col min="2443" max="2444" width="16" customWidth="1"/>
    <col min="2445" max="2445" width="8.6640625" customWidth="1"/>
    <col min="2446" max="2447" width="16" customWidth="1"/>
    <col min="2448" max="2448" width="8.6640625" customWidth="1"/>
    <col min="2449" max="2450" width="16" customWidth="1"/>
    <col min="2451" max="2451" width="8.6640625" customWidth="1"/>
    <col min="2452" max="2453" width="16" customWidth="1"/>
    <col min="2454" max="2454" width="8.6640625" customWidth="1"/>
    <col min="2455" max="2456" width="16" customWidth="1"/>
    <col min="2457" max="2457" width="8.6640625" customWidth="1"/>
    <col min="2458" max="2459" width="16" customWidth="1"/>
    <col min="2460" max="2460" width="8.6640625" customWidth="1"/>
    <col min="2461" max="2462" width="16" customWidth="1"/>
    <col min="2463" max="2463" width="8.6640625" customWidth="1"/>
    <col min="2464" max="2465" width="16" customWidth="1"/>
    <col min="2466" max="2466" width="8.6640625" customWidth="1"/>
    <col min="2467" max="2468" width="16" customWidth="1"/>
    <col min="2469" max="2469" width="8.6640625" customWidth="1"/>
    <col min="2470" max="2471" width="16" customWidth="1"/>
    <col min="2472" max="2472" width="8.6640625" customWidth="1"/>
    <col min="2473" max="2474" width="16" customWidth="1"/>
    <col min="2475" max="2475" width="8.6640625" customWidth="1"/>
    <col min="2476" max="2477" width="16" customWidth="1"/>
    <col min="2478" max="2478" width="8.6640625" customWidth="1"/>
    <col min="2479" max="2480" width="16" customWidth="1"/>
    <col min="2481" max="2481" width="8.6640625" customWidth="1"/>
    <col min="2482" max="2483" width="16" customWidth="1"/>
    <col min="2484" max="2484" width="8.6640625" customWidth="1"/>
    <col min="2485" max="2486" width="16" customWidth="1"/>
    <col min="2487" max="2487" width="8.6640625" customWidth="1"/>
    <col min="2488" max="2489" width="16" customWidth="1"/>
    <col min="2490" max="2490" width="8.6640625" customWidth="1"/>
    <col min="2491" max="2492" width="16" customWidth="1"/>
    <col min="2493" max="2493" width="8.6640625" customWidth="1"/>
    <col min="2494" max="2495" width="16" customWidth="1"/>
    <col min="2496" max="2496" width="8.6640625" customWidth="1"/>
    <col min="2497" max="2498" width="16" customWidth="1"/>
    <col min="2499" max="2499" width="8.6640625" customWidth="1"/>
    <col min="2500" max="2501" width="16" customWidth="1"/>
    <col min="2502" max="2502" width="8.6640625" customWidth="1"/>
    <col min="2503" max="2504" width="16" customWidth="1"/>
    <col min="2505" max="2505" width="8.6640625" customWidth="1"/>
    <col min="2506" max="2507" width="16" customWidth="1"/>
    <col min="2508" max="2508" width="8.6640625" customWidth="1"/>
    <col min="2509" max="2510" width="16" customWidth="1"/>
    <col min="2511" max="2511" width="8.6640625" customWidth="1"/>
    <col min="2512" max="2513" width="16" customWidth="1"/>
    <col min="2514" max="2514" width="8.6640625" customWidth="1"/>
    <col min="2515" max="2516" width="16" customWidth="1"/>
    <col min="2517" max="2517" width="8.6640625" customWidth="1"/>
    <col min="2518" max="2519" width="16" customWidth="1"/>
    <col min="2520" max="2520" width="8.6640625" customWidth="1"/>
    <col min="2521" max="2522" width="16" customWidth="1"/>
    <col min="2523" max="2523" width="8.6640625" customWidth="1"/>
    <col min="2524" max="2525" width="16" customWidth="1"/>
    <col min="2526" max="2526" width="8.6640625" customWidth="1"/>
    <col min="2527" max="2528" width="16" customWidth="1"/>
    <col min="2529" max="2529" width="8.6640625" customWidth="1"/>
    <col min="2530" max="2531" width="16" customWidth="1"/>
    <col min="2532" max="2532" width="8.6640625" customWidth="1"/>
    <col min="2533" max="2534" width="16" customWidth="1"/>
    <col min="2535" max="2535" width="8.6640625" customWidth="1"/>
    <col min="2536" max="2537" width="16" customWidth="1"/>
    <col min="2538" max="2538" width="8.6640625" customWidth="1"/>
    <col min="2539" max="2540" width="16" customWidth="1"/>
    <col min="2541" max="2541" width="8.6640625" customWidth="1"/>
    <col min="2542" max="2543" width="16" customWidth="1"/>
    <col min="2544" max="2544" width="8.6640625" customWidth="1"/>
    <col min="2545" max="2546" width="16" customWidth="1"/>
    <col min="2547" max="2547" width="8.6640625" customWidth="1"/>
    <col min="2548" max="2549" width="16" customWidth="1"/>
    <col min="2550" max="2550" width="8.6640625" customWidth="1"/>
    <col min="2551" max="2552" width="16" customWidth="1"/>
    <col min="2553" max="2553" width="8.6640625" customWidth="1"/>
    <col min="2554" max="2555" width="16" customWidth="1"/>
    <col min="2556" max="2556" width="8.6640625" customWidth="1"/>
    <col min="2557" max="2558" width="16" customWidth="1"/>
    <col min="2559" max="2559" width="8.6640625" customWidth="1"/>
    <col min="2560" max="2561" width="16" customWidth="1"/>
    <col min="2562" max="2562" width="8.6640625" customWidth="1"/>
    <col min="2563" max="2564" width="16" customWidth="1"/>
    <col min="2565" max="2565" width="8.6640625" customWidth="1"/>
    <col min="2566" max="2567" width="16" customWidth="1"/>
    <col min="2568" max="2568" width="8.6640625" customWidth="1"/>
    <col min="2569" max="2570" width="16" customWidth="1"/>
    <col min="2571" max="2571" width="8.6640625" customWidth="1"/>
    <col min="2572" max="2573" width="16" customWidth="1"/>
    <col min="2574" max="2574" width="8.6640625" customWidth="1"/>
    <col min="2575" max="2576" width="16" customWidth="1"/>
    <col min="2577" max="2577" width="8.6640625" customWidth="1"/>
    <col min="2578" max="2579" width="16" customWidth="1"/>
    <col min="2580" max="2580" width="8.6640625" customWidth="1"/>
    <col min="2581" max="2582" width="16" customWidth="1"/>
    <col min="2583" max="2583" width="8.6640625" customWidth="1"/>
    <col min="2584" max="2585" width="16" customWidth="1"/>
    <col min="2586" max="2586" width="8.6640625" customWidth="1"/>
    <col min="2587" max="2588" width="16" customWidth="1"/>
    <col min="2589" max="2589" width="8.6640625" customWidth="1"/>
    <col min="2590" max="2592" width="16" customWidth="1"/>
    <col min="2593" max="2593" width="8.6640625" customWidth="1"/>
    <col min="2594" max="2596" width="16" customWidth="1"/>
    <col min="2597" max="2597" width="8.6640625" customWidth="1"/>
    <col min="2598" max="2599" width="16" customWidth="1"/>
    <col min="2600" max="2600" width="8.6640625" customWidth="1"/>
    <col min="2601" max="2605" width="16" customWidth="1"/>
    <col min="2606" max="2606" width="8.6640625" customWidth="1"/>
    <col min="2607" max="2611" width="16" customWidth="1"/>
    <col min="2612" max="2612" width="8.6640625" customWidth="1"/>
    <col min="2613" max="2617" width="16" customWidth="1"/>
    <col min="2618" max="2618" width="8.6640625" customWidth="1"/>
    <col min="2619" max="2624" width="16" customWidth="1"/>
    <col min="2625" max="2625" width="8.6640625" customWidth="1"/>
    <col min="2626" max="2631" width="16" customWidth="1"/>
    <col min="2632" max="2632" width="8.6640625" customWidth="1"/>
    <col min="2633" max="2638" width="16" customWidth="1"/>
    <col min="2639" max="2639" width="8.6640625" customWidth="1"/>
    <col min="2640" max="2645" width="16" customWidth="1"/>
    <col min="2646" max="2646" width="8.6640625" customWidth="1"/>
    <col min="2647" max="2652" width="16" customWidth="1"/>
    <col min="2653" max="2653" width="8.6640625" customWidth="1"/>
    <col min="2654" max="2659" width="16" customWidth="1"/>
    <col min="2660" max="2660" width="8.6640625" customWidth="1"/>
    <col min="2661" max="2666" width="16" customWidth="1"/>
    <col min="2667" max="2667" width="8.6640625" customWidth="1"/>
    <col min="2668" max="2673" width="16" customWidth="1"/>
    <col min="2674" max="2674" width="8.6640625" customWidth="1"/>
    <col min="2675" max="2680" width="16" customWidth="1"/>
    <col min="2681" max="2681" width="8.6640625" customWidth="1"/>
    <col min="2682" max="2687" width="16" customWidth="1"/>
    <col min="2688" max="2688" width="8.6640625" customWidth="1"/>
    <col min="2689" max="2694" width="16" customWidth="1"/>
    <col min="2695" max="2695" width="8.6640625" customWidth="1"/>
    <col min="2696" max="2701" width="16" customWidth="1"/>
    <col min="2702" max="2702" width="8.6640625" customWidth="1"/>
    <col min="2703" max="2708" width="16" customWidth="1"/>
    <col min="2709" max="2709" width="8.6640625" customWidth="1"/>
    <col min="2710" max="2715" width="16" customWidth="1"/>
    <col min="2716" max="2716" width="8.6640625" customWidth="1"/>
    <col min="2717" max="2722" width="16" customWidth="1"/>
    <col min="2723" max="2723" width="8.6640625" customWidth="1"/>
    <col min="2724" max="2729" width="16" customWidth="1"/>
    <col min="2730" max="2730" width="8.6640625" customWidth="1"/>
    <col min="2731" max="2736" width="16" customWidth="1"/>
    <col min="2737" max="2737" width="8.6640625" customWidth="1"/>
    <col min="2738" max="2743" width="16" customWidth="1"/>
    <col min="2744" max="2744" width="8.6640625" customWidth="1"/>
    <col min="2745" max="2750" width="16" customWidth="1"/>
    <col min="2751" max="2751" width="8.6640625" customWidth="1"/>
    <col min="2752" max="2757" width="16" customWidth="1"/>
    <col min="2758" max="2758" width="8.6640625" customWidth="1"/>
    <col min="2759" max="2764" width="16" customWidth="1"/>
    <col min="2765" max="2765" width="8.6640625" customWidth="1"/>
    <col min="2766" max="2771" width="16" customWidth="1"/>
    <col min="2772" max="2772" width="8.6640625" customWidth="1"/>
    <col min="2773" max="2778" width="16" customWidth="1"/>
    <col min="2779" max="2779" width="8.6640625" customWidth="1"/>
    <col min="2780" max="2785" width="16" customWidth="1"/>
    <col min="2786" max="2786" width="8.6640625" customWidth="1"/>
    <col min="2787" max="2792" width="16" customWidth="1"/>
    <col min="2793" max="2793" width="8.6640625" customWidth="1"/>
    <col min="2794" max="2799" width="16" customWidth="1"/>
    <col min="2800" max="2800" width="8.6640625" customWidth="1"/>
    <col min="2801" max="2806" width="16" customWidth="1"/>
    <col min="2807" max="2807" width="8.6640625" customWidth="1"/>
    <col min="2808" max="2813" width="16" customWidth="1"/>
    <col min="2814" max="2814" width="8.6640625" customWidth="1"/>
    <col min="2815" max="2820" width="16" customWidth="1"/>
    <col min="2821" max="2821" width="8.6640625" customWidth="1"/>
    <col min="2822" max="2827" width="16" customWidth="1"/>
    <col min="2828" max="2828" width="8.6640625" customWidth="1"/>
    <col min="2829" max="2839" width="16" customWidth="1"/>
    <col min="2840" max="2840" width="8.6640625" customWidth="1"/>
    <col min="2841" max="2846" width="16" customWidth="1"/>
    <col min="2847" max="2847" width="8.6640625" customWidth="1"/>
    <col min="2848" max="2853" width="16" customWidth="1"/>
    <col min="2854" max="2854" width="8.6640625" customWidth="1"/>
    <col min="2855" max="2860" width="16" customWidth="1"/>
    <col min="2861" max="2861" width="8.6640625" customWidth="1"/>
    <col min="2862" max="2867" width="16" customWidth="1"/>
    <col min="2868" max="2868" width="8.6640625" customWidth="1"/>
    <col min="2869" max="2874" width="16" customWidth="1"/>
    <col min="2875" max="2875" width="8.6640625" customWidth="1"/>
    <col min="2876" max="2881" width="16" customWidth="1"/>
    <col min="2882" max="2882" width="8.6640625" customWidth="1"/>
    <col min="2883" max="2888" width="16" customWidth="1"/>
    <col min="2889" max="2889" width="8.6640625" customWidth="1"/>
    <col min="2890" max="2895" width="16" customWidth="1"/>
    <col min="2896" max="2896" width="8.6640625" customWidth="1"/>
    <col min="2897" max="2897" width="16" customWidth="1"/>
    <col min="2898" max="2898" width="8.6640625" customWidth="1"/>
    <col min="2899" max="2904" width="16" customWidth="1"/>
    <col min="2905" max="2905" width="8.6640625" customWidth="1"/>
    <col min="2906" max="2907" width="16" customWidth="1"/>
    <col min="2908" max="2908" width="8.6640625" customWidth="1"/>
    <col min="2909" max="2910" width="16" customWidth="1"/>
    <col min="2911" max="2911" width="8.6640625" customWidth="1"/>
    <col min="2912" max="2914" width="16" customWidth="1"/>
    <col min="2915" max="2915" width="8.6640625" customWidth="1"/>
    <col min="2916" max="2916" width="16" customWidth="1"/>
    <col min="2917" max="2917" width="8.6640625" customWidth="1"/>
    <col min="2918" max="2918" width="16" customWidth="1"/>
    <col min="2919" max="2919" width="8.6640625" customWidth="1"/>
    <col min="2920" max="2920" width="16" customWidth="1"/>
    <col min="2921" max="2921" width="8.6640625" customWidth="1"/>
    <col min="2922" max="2922" width="16" customWidth="1"/>
    <col min="2923" max="2923" width="8.6640625" customWidth="1"/>
    <col min="2924" max="2924" width="16" customWidth="1"/>
    <col min="2925" max="2925" width="8.6640625" customWidth="1"/>
    <col min="2926" max="2926" width="16" customWidth="1"/>
    <col min="2927" max="2927" width="8.6640625" customWidth="1"/>
    <col min="2928" max="2928" width="16" customWidth="1"/>
    <col min="2929" max="2929" width="8.6640625" customWidth="1"/>
    <col min="2930" max="2930" width="16" customWidth="1"/>
    <col min="2931" max="2931" width="8.6640625" customWidth="1"/>
    <col min="2932" max="2932" width="16" customWidth="1"/>
    <col min="2933" max="2933" width="8.6640625" customWidth="1"/>
    <col min="2934" max="2934" width="16" customWidth="1"/>
    <col min="2935" max="2935" width="8.6640625" customWidth="1"/>
    <col min="2936" max="2936" width="16" customWidth="1"/>
    <col min="2937" max="2937" width="8.6640625" customWidth="1"/>
    <col min="2938" max="2938" width="16" customWidth="1"/>
    <col min="2939" max="2939" width="8.6640625" customWidth="1"/>
    <col min="2940" max="2940" width="16" customWidth="1"/>
    <col min="2941" max="2941" width="8.6640625" customWidth="1"/>
    <col min="2942" max="2942" width="16" customWidth="1"/>
    <col min="2943" max="2943" width="8.6640625" customWidth="1"/>
    <col min="2944" max="2944" width="16" customWidth="1"/>
    <col min="2945" max="2945" width="8.6640625" customWidth="1"/>
    <col min="2946" max="2946" width="16" customWidth="1"/>
    <col min="2947" max="2947" width="8.6640625" customWidth="1"/>
    <col min="2948" max="2948" width="16" customWidth="1"/>
    <col min="2949" max="2949" width="8.6640625" customWidth="1"/>
    <col min="2950" max="2950" width="16" customWidth="1"/>
    <col min="2951" max="2952" width="8.6640625" customWidth="1"/>
    <col min="2953" max="2955" width="16" customWidth="1"/>
    <col min="2956" max="2956" width="8.6640625" customWidth="1"/>
    <col min="2957" max="2960" width="16" customWidth="1"/>
    <col min="2961" max="2961" width="8.6640625" customWidth="1"/>
    <col min="2962" max="2965" width="16" customWidth="1"/>
    <col min="2966" max="2966" width="8.6640625" customWidth="1"/>
    <col min="2967" max="2970" width="16" customWidth="1"/>
    <col min="2971" max="2971" width="8.6640625" customWidth="1"/>
    <col min="2972" max="2975" width="16" customWidth="1"/>
    <col min="2976" max="2976" width="8.6640625" customWidth="1"/>
    <col min="2977" max="2980" width="16" customWidth="1"/>
    <col min="2981" max="2981" width="8.6640625" customWidth="1"/>
    <col min="2982" max="2985" width="16" customWidth="1"/>
    <col min="2986" max="2986" width="8.6640625" customWidth="1"/>
    <col min="2987" max="2990" width="16" customWidth="1"/>
    <col min="2991" max="2991" width="8.6640625" customWidth="1"/>
    <col min="2992" max="2995" width="16" customWidth="1"/>
    <col min="2996" max="2996" width="8.6640625" customWidth="1"/>
    <col min="2997" max="2999" width="16" customWidth="1"/>
    <col min="3000" max="3000" width="8.6640625" customWidth="1"/>
    <col min="3001" max="3004" width="16" customWidth="1"/>
    <col min="3005" max="3005" width="8.6640625" customWidth="1"/>
    <col min="3006" max="3010" width="16" customWidth="1"/>
    <col min="3011" max="3011" width="8.6640625" customWidth="1"/>
    <col min="3012" max="3016" width="16" customWidth="1"/>
    <col min="3017" max="3017" width="8.6640625" customWidth="1"/>
    <col min="3018" max="3022" width="16" customWidth="1"/>
    <col min="3023" max="3023" width="8.6640625" customWidth="1"/>
    <col min="3024" max="3028" width="16" customWidth="1"/>
    <col min="3029" max="3029" width="8.6640625" customWidth="1"/>
    <col min="3030" max="3034" width="16" customWidth="1"/>
    <col min="3035" max="3035" width="8.6640625" customWidth="1"/>
    <col min="3036" max="3040" width="16" customWidth="1"/>
    <col min="3041" max="3041" width="8.6640625" customWidth="1"/>
    <col min="3042" max="3046" width="16" customWidth="1"/>
    <col min="3047" max="3047" width="8.6640625" customWidth="1"/>
    <col min="3048" max="3052" width="16" customWidth="1"/>
    <col min="3053" max="3053" width="8.6640625" customWidth="1"/>
    <col min="3054" max="3058" width="16" customWidth="1"/>
    <col min="3059" max="3059" width="8.6640625" customWidth="1"/>
    <col min="3060" max="3064" width="16" customWidth="1"/>
    <col min="3065" max="3065" width="8.6640625" customWidth="1"/>
    <col min="3066" max="3070" width="16" customWidth="1"/>
    <col min="3071" max="3071" width="8.6640625" customWidth="1"/>
    <col min="3072" max="3076" width="16" customWidth="1"/>
    <col min="3077" max="3077" width="8.6640625" customWidth="1"/>
    <col min="3078" max="3082" width="16" customWidth="1"/>
    <col min="3083" max="3083" width="8.6640625" customWidth="1"/>
    <col min="3084" max="3088" width="16" customWidth="1"/>
    <col min="3089" max="3089" width="8.6640625" customWidth="1"/>
    <col min="3090" max="3094" width="16" customWidth="1"/>
    <col min="3095" max="3095" width="8.6640625" customWidth="1"/>
    <col min="3096" max="3100" width="16" customWidth="1"/>
    <col min="3101" max="3101" width="8.6640625" customWidth="1"/>
    <col min="3102" max="3106" width="16" customWidth="1"/>
    <col min="3107" max="3107" width="8.6640625" customWidth="1"/>
    <col min="3108" max="3112" width="16" customWidth="1"/>
    <col min="3113" max="3113" width="8.6640625" customWidth="1"/>
    <col min="3114" max="3118" width="16" customWidth="1"/>
    <col min="3119" max="3119" width="8.6640625" customWidth="1"/>
    <col min="3120" max="3124" width="16" customWidth="1"/>
    <col min="3125" max="3125" width="8.6640625" customWidth="1"/>
    <col min="3126" max="3127" width="16" customWidth="1"/>
    <col min="3128" max="3128" width="8.6640625" customWidth="1"/>
    <col min="3129" max="3130" width="16" customWidth="1"/>
    <col min="3131" max="3131" width="8.6640625" customWidth="1"/>
    <col min="3132" max="3133" width="16" customWidth="1"/>
    <col min="3134" max="3134" width="8.6640625" customWidth="1"/>
    <col min="3135" max="3136" width="16" customWidth="1"/>
    <col min="3137" max="3137" width="8.6640625" customWidth="1"/>
    <col min="3138" max="3139" width="16" customWidth="1"/>
    <col min="3140" max="3140" width="8.6640625" customWidth="1"/>
    <col min="3141" max="3142" width="16" customWidth="1"/>
    <col min="3143" max="3143" width="8.6640625" customWidth="1"/>
    <col min="3144" max="3145" width="16" customWidth="1"/>
    <col min="3146" max="3146" width="8.6640625" customWidth="1"/>
    <col min="3147" max="3148" width="16" customWidth="1"/>
    <col min="3149" max="3149" width="8.6640625" customWidth="1"/>
    <col min="3150" max="3151" width="16" customWidth="1"/>
    <col min="3152" max="3152" width="8.6640625" customWidth="1"/>
    <col min="3153" max="3154" width="16" customWidth="1"/>
    <col min="3155" max="3155" width="8.6640625" customWidth="1"/>
    <col min="3156" max="3157" width="16" customWidth="1"/>
    <col min="3158" max="3158" width="8.6640625" customWidth="1"/>
    <col min="3159" max="3160" width="16" customWidth="1"/>
    <col min="3161" max="3161" width="8.6640625" customWidth="1"/>
    <col min="3162" max="3163" width="16" customWidth="1"/>
    <col min="3164" max="3164" width="8.6640625" customWidth="1"/>
    <col min="3165" max="3166" width="16" customWidth="1"/>
    <col min="3167" max="3167" width="8.6640625" customWidth="1"/>
    <col min="3168" max="3169" width="16" customWidth="1"/>
    <col min="3170" max="3170" width="8.6640625" customWidth="1"/>
    <col min="3171" max="3172" width="16" customWidth="1"/>
    <col min="3173" max="3173" width="8.6640625" customWidth="1"/>
    <col min="3174" max="3175" width="16" customWidth="1"/>
    <col min="3176" max="3176" width="8.6640625" customWidth="1"/>
    <col min="3177" max="3178" width="16" customWidth="1"/>
    <col min="3179" max="3179" width="8.6640625" customWidth="1"/>
    <col min="3180" max="3181" width="16" customWidth="1"/>
    <col min="3182" max="3182" width="8.6640625" customWidth="1"/>
    <col min="3183" max="3184" width="16" customWidth="1"/>
    <col min="3185" max="3185" width="8.6640625" customWidth="1"/>
    <col min="3186" max="3187" width="16" customWidth="1"/>
    <col min="3188" max="3188" width="8.6640625" customWidth="1"/>
    <col min="3189" max="3190" width="16" customWidth="1"/>
    <col min="3191" max="3191" width="8.6640625" customWidth="1"/>
    <col min="3192" max="3193" width="16" customWidth="1"/>
    <col min="3194" max="3194" width="8.6640625" customWidth="1"/>
    <col min="3195" max="3196" width="16" customWidth="1"/>
    <col min="3197" max="3197" width="8.6640625" customWidth="1"/>
    <col min="3198" max="3199" width="16" customWidth="1"/>
    <col min="3200" max="3200" width="8.6640625" customWidth="1"/>
    <col min="3201" max="3202" width="16" customWidth="1"/>
    <col min="3203" max="3203" width="8.6640625" customWidth="1"/>
    <col min="3204" max="3205" width="16" customWidth="1"/>
    <col min="3206" max="3206" width="8.6640625" customWidth="1"/>
    <col min="3207" max="3207" width="16" customWidth="1"/>
    <col min="3208" max="3208" width="8.6640625" customWidth="1"/>
    <col min="3209" max="3209" width="16" customWidth="1"/>
    <col min="3210" max="3210" width="8.6640625" customWidth="1"/>
    <col min="3211" max="3211" width="16" customWidth="1"/>
    <col min="3212" max="3212" width="8.6640625" customWidth="1"/>
    <col min="3213" max="3213" width="16" customWidth="1"/>
    <col min="3214" max="3214" width="8.6640625" customWidth="1"/>
    <col min="3215" max="3215" width="16" customWidth="1"/>
    <col min="3216" max="3216" width="8.6640625" customWidth="1"/>
    <col min="3217" max="3217" width="16" customWidth="1"/>
    <col min="3218" max="3218" width="8.6640625" customWidth="1"/>
    <col min="3219" max="3219" width="16" customWidth="1"/>
    <col min="3220" max="3220" width="8.6640625" customWidth="1"/>
    <col min="3221" max="3221" width="16" customWidth="1"/>
    <col min="3222" max="3222" width="8.6640625" customWidth="1"/>
    <col min="3223" max="3224" width="16" customWidth="1"/>
    <col min="3225" max="3225" width="8.6640625" customWidth="1"/>
    <col min="3226" max="3227" width="16" customWidth="1"/>
    <col min="3228" max="3228" width="8.6640625" customWidth="1"/>
    <col min="3229" max="3229" width="16" customWidth="1"/>
    <col min="3230" max="3231" width="8.6640625" customWidth="1"/>
    <col min="3232" max="3233" width="16" customWidth="1"/>
    <col min="3234" max="3257" width="8.6640625" customWidth="1"/>
    <col min="3258" max="3258" width="16" customWidth="1"/>
    <col min="3259" max="3259" width="8.6640625" customWidth="1"/>
    <col min="3260" max="3260" width="16" customWidth="1"/>
    <col min="3261" max="3261" width="8.6640625" customWidth="1"/>
    <col min="3262" max="3262" width="16" customWidth="1"/>
    <col min="3263" max="3263" width="8.6640625" customWidth="1"/>
    <col min="3264" max="3264" width="16" customWidth="1"/>
    <col min="3265" max="3265" width="8.6640625" customWidth="1"/>
    <col min="3266" max="3266" width="16" customWidth="1"/>
    <col min="3267" max="3283" width="8.6640625" customWidth="1"/>
    <col min="3284" max="3284" width="16" customWidth="1"/>
    <col min="3285" max="3285" width="8.6640625" customWidth="1"/>
    <col min="3286" max="3286" width="16" customWidth="1"/>
    <col min="3287" max="3287" width="8.6640625" customWidth="1"/>
    <col min="3288" max="3288" width="16" customWidth="1"/>
    <col min="3289" max="3289" width="8.6640625" customWidth="1"/>
    <col min="3290" max="3290" width="16" customWidth="1"/>
    <col min="3291" max="3291" width="8.6640625" customWidth="1"/>
    <col min="3292" max="3292" width="16" customWidth="1"/>
    <col min="3293" max="3293" width="8.6640625" customWidth="1"/>
    <col min="3294" max="3294" width="16" customWidth="1"/>
    <col min="3295" max="3295" width="8.6640625" customWidth="1"/>
    <col min="3296" max="3296" width="16" customWidth="1"/>
    <col min="3297" max="3297" width="8.6640625" customWidth="1"/>
    <col min="3298" max="3298" width="16" customWidth="1"/>
    <col min="3299" max="3299" width="8.6640625" customWidth="1"/>
    <col min="3300" max="3300" width="16" customWidth="1"/>
    <col min="3301" max="3308" width="8.6640625" customWidth="1"/>
    <col min="3309" max="3309" width="16" customWidth="1"/>
    <col min="3310" max="3315" width="8.6640625" customWidth="1"/>
    <col min="3316" max="3316" width="16" customWidth="1"/>
    <col min="3317" max="3317" width="8.6640625" customWidth="1"/>
    <col min="3318" max="3318" width="16" customWidth="1"/>
    <col min="3319" max="3319" width="8.6640625" customWidth="1"/>
    <col min="3320" max="3320" width="16" customWidth="1"/>
    <col min="3321" max="3321" width="8.6640625" customWidth="1"/>
    <col min="3322" max="3322" width="16" customWidth="1"/>
    <col min="3323" max="3323" width="8.6640625" customWidth="1"/>
    <col min="3324" max="3324" width="16" customWidth="1"/>
    <col min="3325" max="3325" width="8.6640625" customWidth="1"/>
    <col min="3326" max="3326" width="16" customWidth="1"/>
    <col min="3327" max="3327" width="8.6640625" customWidth="1"/>
    <col min="3328" max="3328" width="16" customWidth="1"/>
    <col min="3329" max="3329" width="8.6640625" customWidth="1"/>
    <col min="3330" max="3330" width="16" customWidth="1"/>
    <col min="3331" max="3331" width="8.6640625" customWidth="1"/>
    <col min="3332" max="3332" width="16" customWidth="1"/>
    <col min="3333" max="3333" width="8.6640625" customWidth="1"/>
    <col min="3334" max="3334" width="16" customWidth="1"/>
    <col min="3335" max="3335" width="8.6640625" customWidth="1"/>
    <col min="3336" max="3336" width="16" customWidth="1"/>
    <col min="3337" max="3337" width="8.6640625" customWidth="1"/>
    <col min="3338" max="3338" width="16" customWidth="1"/>
    <col min="3339" max="3339" width="8.6640625" customWidth="1"/>
    <col min="3340" max="3340" width="16" customWidth="1"/>
    <col min="3341" max="3341" width="8.6640625" customWidth="1"/>
    <col min="3342" max="3342" width="16" customWidth="1"/>
    <col min="3343" max="3343" width="8.33203125" customWidth="1"/>
    <col min="3344" max="3344" width="16" customWidth="1"/>
    <col min="3345" max="3345" width="6.6640625" customWidth="1"/>
    <col min="3346" max="3346" width="16" customWidth="1"/>
    <col min="3347" max="3347" width="6.6640625" customWidth="1"/>
    <col min="3348" max="3348" width="16" customWidth="1"/>
    <col min="3349" max="3349" width="6.6640625" customWidth="1"/>
    <col min="3350" max="3350" width="16" customWidth="1"/>
    <col min="3351" max="3351" width="6.6640625" customWidth="1"/>
    <col min="3352" max="3352" width="16" customWidth="1"/>
    <col min="3353" max="3353" width="6.6640625" customWidth="1"/>
    <col min="3354" max="3354" width="16" customWidth="1"/>
    <col min="3355" max="3358" width="6.6640625" customWidth="1"/>
    <col min="3359" max="3359" width="16" customWidth="1"/>
    <col min="3360" max="3360" width="6.6640625" customWidth="1"/>
    <col min="3361" max="3361" width="16" customWidth="1"/>
    <col min="3362" max="3362" width="6.6640625" customWidth="1"/>
    <col min="3363" max="3363" width="16" customWidth="1"/>
    <col min="3364" max="3364" width="6.6640625" customWidth="1"/>
    <col min="3365" max="3365" width="16" customWidth="1"/>
    <col min="3366" max="3366" width="6.6640625" customWidth="1"/>
    <col min="3367" max="3367" width="16" customWidth="1"/>
    <col min="3368" max="3368" width="6.6640625" customWidth="1"/>
    <col min="3369" max="3369" width="16" customWidth="1"/>
    <col min="3370" max="3370" width="6.6640625" customWidth="1"/>
    <col min="3371" max="3371" width="16" customWidth="1"/>
    <col min="3372" max="3373" width="6.6640625" customWidth="1"/>
    <col min="3374" max="3375" width="16" customWidth="1"/>
    <col min="3376" max="3377" width="6.6640625" customWidth="1"/>
    <col min="3378" max="3378" width="16" customWidth="1"/>
    <col min="3379" max="3384" width="6.6640625" customWidth="1"/>
    <col min="3385" max="3385" width="16" customWidth="1"/>
    <col min="3386" max="3407" width="6.6640625" customWidth="1"/>
    <col min="3408" max="3408" width="16" customWidth="1"/>
    <col min="3409" max="3409" width="6.6640625" customWidth="1"/>
    <col min="3410" max="3410" width="16" customWidth="1"/>
    <col min="3411" max="3413" width="6.6640625" customWidth="1"/>
    <col min="3414" max="3414" width="16" customWidth="1"/>
    <col min="3415" max="3415" width="6.6640625" customWidth="1"/>
    <col min="3416" max="3416" width="16" customWidth="1"/>
    <col min="3417" max="3417" width="6.6640625" customWidth="1"/>
    <col min="3418" max="3418" width="16" customWidth="1"/>
    <col min="3419" max="3419" width="6.6640625" customWidth="1"/>
    <col min="3420" max="3420" width="16" customWidth="1"/>
    <col min="3421" max="3421" width="6.6640625" customWidth="1"/>
    <col min="3422" max="3422" width="16" customWidth="1"/>
    <col min="3423" max="3423" width="6.6640625" customWidth="1"/>
    <col min="3424" max="3424" width="16" customWidth="1"/>
    <col min="3425" max="3425" width="6.6640625" customWidth="1"/>
    <col min="3426" max="3426" width="16" customWidth="1"/>
    <col min="3427" max="3427" width="6.6640625" customWidth="1"/>
    <col min="3428" max="3428" width="16" customWidth="1"/>
    <col min="3429" max="3429" width="6.6640625" customWidth="1"/>
    <col min="3430" max="3431" width="16" customWidth="1"/>
    <col min="3432" max="3432" width="6.6640625" customWidth="1"/>
    <col min="3433" max="3434" width="16" customWidth="1"/>
    <col min="3435" max="3435" width="6.6640625" customWidth="1"/>
    <col min="3436" max="3436" width="16" customWidth="1"/>
    <col min="3437" max="3437" width="6.6640625" customWidth="1"/>
    <col min="3438" max="3439" width="16" customWidth="1"/>
    <col min="3440" max="3440" width="6.6640625" customWidth="1"/>
    <col min="3441" max="3442" width="16" customWidth="1"/>
    <col min="3443" max="3443" width="6.6640625" customWidth="1"/>
    <col min="3444" max="3445" width="16" customWidth="1"/>
    <col min="3446" max="3446" width="6.6640625" customWidth="1"/>
    <col min="3447" max="3448" width="16" customWidth="1"/>
    <col min="3449" max="3449" width="6.6640625" customWidth="1"/>
    <col min="3450" max="3451" width="16" customWidth="1"/>
    <col min="3452" max="3452" width="6.6640625" customWidth="1"/>
    <col min="3453" max="3454" width="16" customWidth="1"/>
    <col min="3455" max="3455" width="6.6640625" customWidth="1"/>
    <col min="3456" max="3457" width="16" customWidth="1"/>
    <col min="3458" max="3458" width="6.6640625" customWidth="1"/>
    <col min="3459" max="3460" width="16" customWidth="1"/>
    <col min="3461" max="3461" width="6.6640625" customWidth="1"/>
    <col min="3462" max="3462" width="16" customWidth="1"/>
    <col min="3463" max="3463" width="6.6640625" customWidth="1"/>
    <col min="3464" max="3466" width="16" customWidth="1"/>
    <col min="3467" max="3468" width="6.6640625" customWidth="1"/>
    <col min="3469" max="3470" width="16" customWidth="1"/>
    <col min="3471" max="3471" width="6.6640625" customWidth="1"/>
    <col min="3472" max="3473" width="16" customWidth="1"/>
    <col min="3474" max="3474" width="6.6640625" customWidth="1"/>
    <col min="3475" max="3476" width="16" customWidth="1"/>
    <col min="3477" max="3477" width="6.6640625" customWidth="1"/>
    <col min="3478" max="3479" width="16" customWidth="1"/>
    <col min="3480" max="3480" width="6.6640625" customWidth="1"/>
    <col min="3481" max="3482" width="16" customWidth="1"/>
    <col min="3483" max="3483" width="6.6640625" customWidth="1"/>
    <col min="3484" max="3484" width="16" customWidth="1"/>
    <col min="3485" max="3485" width="6.6640625" customWidth="1"/>
    <col min="3486" max="3486" width="16" customWidth="1"/>
    <col min="3487" max="3487" width="6.6640625" customWidth="1"/>
    <col min="3488" max="3488" width="16" customWidth="1"/>
    <col min="3489" max="3489" width="6.6640625" customWidth="1"/>
    <col min="3490" max="3490" width="16" customWidth="1"/>
    <col min="3491" max="3491" width="6.6640625" customWidth="1"/>
    <col min="3492" max="3492" width="16" customWidth="1"/>
    <col min="3493" max="3493" width="6.6640625" customWidth="1"/>
    <col min="3494" max="3494" width="16" customWidth="1"/>
    <col min="3495" max="3495" width="6.6640625" customWidth="1"/>
    <col min="3496" max="3496" width="16" customWidth="1"/>
    <col min="3497" max="3497" width="6.6640625" customWidth="1"/>
    <col min="3498" max="3498" width="16" customWidth="1"/>
    <col min="3499" max="3499" width="6.6640625" customWidth="1"/>
    <col min="3500" max="3500" width="16" customWidth="1"/>
    <col min="3501" max="3501" width="6.6640625" customWidth="1"/>
    <col min="3502" max="3503" width="16" customWidth="1"/>
    <col min="3504" max="3504" width="6.6640625" customWidth="1"/>
    <col min="3505" max="3505" width="16" customWidth="1"/>
    <col min="3506" max="3506" width="6.6640625" customWidth="1"/>
    <col min="3507" max="3507" width="16" customWidth="1"/>
    <col min="3508" max="3508" width="6.6640625" customWidth="1"/>
    <col min="3509" max="3509" width="16" customWidth="1"/>
    <col min="3510" max="3510" width="6.6640625" customWidth="1"/>
    <col min="3511" max="3511" width="16" customWidth="1"/>
    <col min="3512" max="3512" width="6.6640625" customWidth="1"/>
    <col min="3513" max="3513" width="16" customWidth="1"/>
    <col min="3514" max="3514" width="6.6640625" customWidth="1"/>
    <col min="3515" max="3515" width="16" customWidth="1"/>
    <col min="3516" max="3516" width="6.6640625" customWidth="1"/>
    <col min="3517" max="3517" width="16" customWidth="1"/>
    <col min="3518" max="3518" width="6.6640625" customWidth="1"/>
    <col min="3519" max="3519" width="16" customWidth="1"/>
    <col min="3520" max="3520" width="6.6640625" customWidth="1"/>
    <col min="3521" max="3521" width="16" customWidth="1"/>
    <col min="3522" max="3522" width="6.6640625" customWidth="1"/>
    <col min="3523" max="3523" width="16" customWidth="1"/>
    <col min="3524" max="3524" width="6.6640625" customWidth="1"/>
    <col min="3525" max="3525" width="16" customWidth="1"/>
    <col min="3526" max="3526" width="6.6640625" customWidth="1"/>
    <col min="3527" max="3527" width="16" customWidth="1"/>
    <col min="3528" max="3528" width="6.6640625" customWidth="1"/>
    <col min="3529" max="3529" width="16" customWidth="1"/>
    <col min="3530" max="3530" width="6.6640625" customWidth="1"/>
    <col min="3531" max="3531" width="16" customWidth="1"/>
    <col min="3532" max="3532" width="6.6640625" customWidth="1"/>
    <col min="3533" max="3533" width="16" customWidth="1"/>
    <col min="3534" max="3534" width="6.6640625" customWidth="1"/>
    <col min="3535" max="3535" width="16" customWidth="1"/>
    <col min="3536" max="3536" width="6.6640625" customWidth="1"/>
    <col min="3537" max="3537" width="16" customWidth="1"/>
    <col min="3538" max="3538" width="6.6640625" customWidth="1"/>
    <col min="3539" max="3539" width="16" customWidth="1"/>
    <col min="3540" max="3541" width="6.6640625" customWidth="1"/>
    <col min="3542" max="3542" width="16" customWidth="1"/>
    <col min="3543" max="3543" width="6.6640625" customWidth="1"/>
    <col min="3544" max="3544" width="16" customWidth="1"/>
    <col min="3545" max="3545" width="6.6640625" customWidth="1"/>
    <col min="3546" max="3546" width="16" customWidth="1"/>
    <col min="3547" max="3547" width="6.6640625" customWidth="1"/>
    <col min="3548" max="3548" width="16" customWidth="1"/>
    <col min="3549" max="3549" width="6.6640625" customWidth="1"/>
    <col min="3550" max="3550" width="16" customWidth="1"/>
    <col min="3551" max="3551" width="6.6640625" customWidth="1"/>
    <col min="3552" max="3552" width="16" customWidth="1"/>
    <col min="3553" max="3553" width="6.6640625" customWidth="1"/>
    <col min="3554" max="3554" width="16" customWidth="1"/>
    <col min="3555" max="3555" width="6.6640625" customWidth="1"/>
    <col min="3556" max="3556" width="16" customWidth="1"/>
    <col min="3557" max="3557" width="6.6640625" customWidth="1"/>
    <col min="3558" max="3558" width="16" customWidth="1"/>
    <col min="3559" max="3559" width="6.6640625" customWidth="1"/>
    <col min="3560" max="3560" width="16" customWidth="1"/>
    <col min="3561" max="3561" width="6.6640625" customWidth="1"/>
    <col min="3562" max="3562" width="16" customWidth="1"/>
    <col min="3563" max="3563" width="6.6640625" customWidth="1"/>
    <col min="3564" max="3564" width="16" customWidth="1"/>
    <col min="3565" max="3567" width="6.6640625" customWidth="1"/>
    <col min="3568" max="3569" width="16" customWidth="1"/>
    <col min="3570" max="3570" width="6.6640625" customWidth="1"/>
    <col min="3571" max="3572" width="16" customWidth="1"/>
    <col min="3573" max="3573" width="6.6640625" customWidth="1"/>
    <col min="3574" max="3575" width="16" customWidth="1"/>
    <col min="3576" max="3576" width="6.6640625" customWidth="1"/>
    <col min="3577" max="3578" width="16" customWidth="1"/>
    <col min="3579" max="3579" width="6.6640625" customWidth="1"/>
    <col min="3580" max="3581" width="16" customWidth="1"/>
    <col min="3582" max="3582" width="6.6640625" customWidth="1"/>
    <col min="3583" max="3584" width="16" customWidth="1"/>
    <col min="3585" max="3585" width="6.6640625" customWidth="1"/>
    <col min="3586" max="3587" width="16" customWidth="1"/>
    <col min="3588" max="3588" width="6.6640625" customWidth="1"/>
    <col min="3589" max="3590" width="16" customWidth="1"/>
    <col min="3591" max="3591" width="6.6640625" customWidth="1"/>
    <col min="3592" max="3593" width="16" customWidth="1"/>
    <col min="3594" max="3594" width="6.6640625" customWidth="1"/>
    <col min="3595" max="3596" width="16" customWidth="1"/>
    <col min="3597" max="3597" width="6.6640625" customWidth="1"/>
    <col min="3598" max="3599" width="16" customWidth="1"/>
    <col min="3600" max="3600" width="6.6640625" customWidth="1"/>
    <col min="3601" max="3602" width="16" customWidth="1"/>
    <col min="3603" max="3603" width="6.6640625" customWidth="1"/>
    <col min="3604" max="3605" width="16" customWidth="1"/>
    <col min="3606" max="3606" width="6.6640625" customWidth="1"/>
    <col min="3607" max="3608" width="16" customWidth="1"/>
    <col min="3609" max="3609" width="6.6640625" customWidth="1"/>
    <col min="3610" max="3611" width="16" customWidth="1"/>
    <col min="3612" max="3612" width="6.6640625" customWidth="1"/>
    <col min="3613" max="3614" width="16" customWidth="1"/>
    <col min="3615" max="3615" width="6.6640625" customWidth="1"/>
    <col min="3616" max="3617" width="16" customWidth="1"/>
    <col min="3618" max="3618" width="6.6640625" customWidth="1"/>
    <col min="3619" max="3620" width="16" customWidth="1"/>
    <col min="3621" max="3621" width="6.6640625" customWidth="1"/>
    <col min="3622" max="3623" width="16" customWidth="1"/>
    <col min="3624" max="3624" width="6.6640625" customWidth="1"/>
    <col min="3625" max="3626" width="16" customWidth="1"/>
    <col min="3627" max="3627" width="6.6640625" customWidth="1"/>
    <col min="3628" max="3629" width="16" customWidth="1"/>
    <col min="3630" max="3630" width="6.6640625" customWidth="1"/>
    <col min="3631" max="3632" width="16" customWidth="1"/>
    <col min="3633" max="3633" width="6.6640625" customWidth="1"/>
    <col min="3634" max="3635" width="16" customWidth="1"/>
    <col min="3636" max="3636" width="6.6640625" customWidth="1"/>
    <col min="3637" max="3638" width="16" customWidth="1"/>
    <col min="3639" max="3639" width="6.6640625" customWidth="1"/>
    <col min="3640" max="3640" width="16" customWidth="1"/>
    <col min="3641" max="3641" width="6.6640625" customWidth="1"/>
    <col min="3642" max="3642" width="16" customWidth="1"/>
    <col min="3643" max="3643" width="6.6640625" customWidth="1"/>
    <col min="3644" max="3644" width="16" customWidth="1"/>
    <col min="3645" max="3645" width="6.6640625" customWidth="1"/>
    <col min="3646" max="3646" width="16" customWidth="1"/>
    <col min="3647" max="3647" width="6.6640625" customWidth="1"/>
    <col min="3648" max="3648" width="16" customWidth="1"/>
    <col min="3649" max="3649" width="6.6640625" customWidth="1"/>
    <col min="3650" max="3650" width="16" customWidth="1"/>
    <col min="3651" max="3651" width="6.6640625" customWidth="1"/>
    <col min="3652" max="3652" width="16" customWidth="1"/>
    <col min="3653" max="3653" width="6.6640625" customWidth="1"/>
    <col min="3654" max="3654" width="16" customWidth="1"/>
    <col min="3655" max="3655" width="6.6640625" customWidth="1"/>
    <col min="3656" max="3656" width="16" customWidth="1"/>
    <col min="3657" max="3657" width="6.6640625" customWidth="1"/>
    <col min="3658" max="3658" width="16" customWidth="1"/>
    <col min="3659" max="3659" width="6.6640625" customWidth="1"/>
    <col min="3660" max="3660" width="16" customWidth="1"/>
    <col min="3661" max="3661" width="6.6640625" customWidth="1"/>
    <col min="3662" max="3662" width="16" customWidth="1"/>
    <col min="3663" max="3663" width="6.6640625" customWidth="1"/>
    <col min="3664" max="3664" width="16" customWidth="1"/>
    <col min="3665" max="3665" width="6.6640625" customWidth="1"/>
    <col min="3666" max="3666" width="16" customWidth="1"/>
    <col min="3667" max="3686" width="6.6640625" customWidth="1"/>
    <col min="3687" max="3687" width="16" customWidth="1"/>
    <col min="3688" max="3688" width="6.6640625" customWidth="1"/>
    <col min="3689" max="3689" width="16" customWidth="1"/>
    <col min="3690" max="3690" width="6.6640625" customWidth="1"/>
    <col min="3691" max="3691" width="16" customWidth="1"/>
    <col min="3692" max="3694" width="6.6640625" customWidth="1"/>
    <col min="3695" max="3695" width="16" customWidth="1"/>
    <col min="3696" max="3696" width="6.6640625" customWidth="1"/>
    <col min="3697" max="3697" width="16" customWidth="1"/>
    <col min="3698" max="3698" width="6.6640625" customWidth="1"/>
    <col min="3699" max="3699" width="16" customWidth="1"/>
    <col min="3700" max="3700" width="6.6640625" customWidth="1"/>
    <col min="3701" max="3701" width="16" customWidth="1"/>
    <col min="3702" max="3703" width="6.6640625" customWidth="1"/>
    <col min="3704" max="3704" width="16" customWidth="1"/>
    <col min="3705" max="3705" width="6.6640625" customWidth="1"/>
    <col min="3706" max="3706" width="16" customWidth="1"/>
    <col min="3707" max="3707" width="6.6640625" customWidth="1"/>
    <col min="3708" max="3708" width="16" customWidth="1"/>
    <col min="3709" max="3709" width="6.6640625" customWidth="1"/>
    <col min="3710" max="3710" width="16" customWidth="1"/>
    <col min="3711" max="3711" width="6.6640625" customWidth="1"/>
    <col min="3712" max="3712" width="16" customWidth="1"/>
    <col min="3713" max="3714" width="6.6640625" customWidth="1"/>
    <col min="3715" max="3715" width="16" customWidth="1"/>
    <col min="3716" max="3716" width="6.6640625" customWidth="1"/>
    <col min="3717" max="3717" width="16" customWidth="1"/>
    <col min="3718" max="3718" width="6.6640625" customWidth="1"/>
    <col min="3719" max="3719" width="16" customWidth="1"/>
    <col min="3720" max="3720" width="6.6640625" customWidth="1"/>
    <col min="3721" max="3721" width="16" customWidth="1"/>
    <col min="3722" max="3722" width="6.6640625" customWidth="1"/>
    <col min="3723" max="3723" width="16" customWidth="1"/>
    <col min="3724" max="3724" width="6.6640625" customWidth="1"/>
    <col min="3725" max="3725" width="16" customWidth="1"/>
    <col min="3726" max="3726" width="6.6640625" customWidth="1"/>
    <col min="3727" max="3727" width="16" customWidth="1"/>
    <col min="3728" max="3728" width="6.6640625" customWidth="1"/>
    <col min="3729" max="3729" width="16" customWidth="1"/>
    <col min="3730" max="3730" width="6.6640625" customWidth="1"/>
    <col min="3731" max="3731" width="16" customWidth="1"/>
    <col min="3732" max="3732" width="6.6640625" customWidth="1"/>
    <col min="3733" max="3733" width="16" customWidth="1"/>
    <col min="3734" max="3734" width="6.6640625" customWidth="1"/>
    <col min="3735" max="3735" width="16" customWidth="1"/>
    <col min="3736" max="3736" width="6.6640625" customWidth="1"/>
    <col min="3737" max="3737" width="16" customWidth="1"/>
    <col min="3738" max="3738" width="6.6640625" customWidth="1"/>
    <col min="3739" max="3739" width="16" customWidth="1"/>
    <col min="3740" max="3740" width="6.6640625" customWidth="1"/>
    <col min="3741" max="3741" width="16" customWidth="1"/>
    <col min="3742" max="3742" width="6.6640625" customWidth="1"/>
    <col min="3743" max="3743" width="16" customWidth="1"/>
    <col min="3744" max="3744" width="6.6640625" customWidth="1"/>
    <col min="3745" max="3745" width="16" customWidth="1"/>
    <col min="3746" max="3746" width="6.6640625" customWidth="1"/>
    <col min="3747" max="3747" width="16" customWidth="1"/>
    <col min="3748" max="3748" width="6.6640625" customWidth="1"/>
    <col min="3749" max="3749" width="16" customWidth="1"/>
    <col min="3750" max="3750" width="6.6640625" customWidth="1"/>
    <col min="3751" max="3751" width="16" customWidth="1"/>
    <col min="3752" max="3752" width="6.6640625" customWidth="1"/>
    <col min="3753" max="3754" width="16" customWidth="1"/>
    <col min="3755" max="3755" width="6.6640625" customWidth="1"/>
    <col min="3756" max="3757" width="16" customWidth="1"/>
    <col min="3758" max="3758" width="6.6640625" customWidth="1"/>
    <col min="3759" max="3760" width="16" customWidth="1"/>
    <col min="3761" max="3762" width="6.6640625" customWidth="1"/>
    <col min="3763" max="3763" width="16" customWidth="1"/>
    <col min="3764" max="3764" width="6.6640625" customWidth="1"/>
    <col min="3765" max="3766" width="16" customWidth="1"/>
    <col min="3767" max="3773" width="6.6640625" customWidth="1"/>
  </cols>
  <sheetData>
    <row r="1" spans="1:4" ht="49.35" customHeight="1" thickBot="1" x14ac:dyDescent="0.35">
      <c r="A1" s="280" t="s">
        <v>53</v>
      </c>
      <c r="B1" s="281"/>
      <c r="C1" s="281"/>
      <c r="D1" s="281"/>
    </row>
    <row r="2" spans="1:4" ht="56.1" customHeight="1" x14ac:dyDescent="0.3">
      <c r="A2" s="43" t="s">
        <v>54</v>
      </c>
      <c r="B2" s="73" t="s">
        <v>61</v>
      </c>
      <c r="C2" s="76" t="s">
        <v>56</v>
      </c>
      <c r="D2" s="76" t="s">
        <v>57</v>
      </c>
    </row>
    <row r="3" spans="1:4" ht="15" customHeight="1" x14ac:dyDescent="0.3">
      <c r="A3" s="45" t="s">
        <v>62</v>
      </c>
      <c r="B3" s="167">
        <f>'BE1'!D43*'BE list'!F4</f>
        <v>0</v>
      </c>
      <c r="C3" s="97">
        <f>SUM(B3)</f>
        <v>0</v>
      </c>
      <c r="D3" s="149" t="str">
        <f>IF(C$4&gt;0,C3/C$4," ")</f>
        <v xml:space="preserve"> </v>
      </c>
    </row>
    <row r="4" spans="1:4" ht="15" customHeight="1" x14ac:dyDescent="0.3">
      <c r="A4" s="74" t="s">
        <v>59</v>
      </c>
      <c r="B4" s="96">
        <f>SUM(B3)</f>
        <v>0</v>
      </c>
      <c r="C4" s="95">
        <f>SUM(B3)</f>
        <v>0</v>
      </c>
      <c r="D4" s="149" t="str">
        <f>IF(C$4&gt;0,C4/C$4," ")</f>
        <v xml:space="preserve"> </v>
      </c>
    </row>
    <row r="5" spans="1:4" ht="15" customHeight="1" x14ac:dyDescent="0.3">
      <c r="A5" s="75" t="s">
        <v>60</v>
      </c>
      <c r="B5" s="149" t="str">
        <f>IF($C4&gt;0,B4/$C4," ")</f>
        <v xml:space="preserve"> </v>
      </c>
      <c r="C5" s="149" t="str">
        <f>IF($C4&gt;0,C4/$C4," ")</f>
        <v xml:space="preserve"> </v>
      </c>
      <c r="D5" s="62"/>
    </row>
    <row r="6" spans="1:4" ht="15" customHeight="1" x14ac:dyDescent="0.3"/>
    <row r="7" spans="1:4" ht="15" customHeight="1" x14ac:dyDescent="0.3"/>
    <row r="8" spans="1:4" ht="15" customHeight="1" x14ac:dyDescent="0.3"/>
    <row r="9" spans="1:4" ht="15" customHeight="1" x14ac:dyDescent="0.3"/>
    <row r="10" spans="1:4" ht="15" customHeight="1" x14ac:dyDescent="0.3"/>
    <row r="11" spans="1:4" ht="15" customHeight="1" x14ac:dyDescent="0.3"/>
    <row r="12" spans="1:4" ht="15" customHeight="1" x14ac:dyDescent="0.3"/>
    <row r="13" spans="1:4" ht="15" customHeight="1" x14ac:dyDescent="0.3"/>
    <row r="14" spans="1:4" ht="15" customHeight="1" x14ac:dyDescent="0.3"/>
    <row r="15" spans="1:4" ht="15" customHeight="1" x14ac:dyDescent="0.3"/>
    <row r="16" spans="1:4"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4.4" customHeight="1" x14ac:dyDescent="0.3"/>
    <row r="843" ht="14.4" customHeight="1" x14ac:dyDescent="0.3"/>
    <row r="844" ht="14.4" customHeight="1" x14ac:dyDescent="0.3"/>
    <row r="845" ht="14.4" customHeight="1" x14ac:dyDescent="0.3"/>
    <row r="846" ht="14.4" customHeight="1" x14ac:dyDescent="0.3"/>
    <row r="847" ht="14.4" customHeight="1" x14ac:dyDescent="0.3"/>
    <row r="848" ht="14.4" customHeight="1" x14ac:dyDescent="0.3"/>
    <row r="849" ht="14.4" customHeight="1" x14ac:dyDescent="0.3"/>
    <row r="850" ht="14.4" customHeight="1" x14ac:dyDescent="0.3"/>
    <row r="851" ht="14.4" customHeight="1" x14ac:dyDescent="0.3"/>
    <row r="852" ht="14.4" customHeight="1" x14ac:dyDescent="0.3"/>
    <row r="853" ht="14.4" customHeight="1" x14ac:dyDescent="0.3"/>
    <row r="854" ht="14.4" customHeight="1" x14ac:dyDescent="0.3"/>
    <row r="855" ht="14.4" customHeight="1" x14ac:dyDescent="0.3"/>
    <row r="856" ht="14.4" customHeight="1" x14ac:dyDescent="0.3"/>
    <row r="857" ht="14.4" customHeight="1" x14ac:dyDescent="0.3"/>
    <row r="858" ht="14.4" customHeight="1" x14ac:dyDescent="0.3"/>
    <row r="859" ht="14.4" customHeight="1" x14ac:dyDescent="0.3"/>
    <row r="860" ht="14.4" customHeight="1" x14ac:dyDescent="0.3"/>
    <row r="861" ht="14.4" customHeight="1" x14ac:dyDescent="0.3"/>
    <row r="862" ht="14.4" customHeight="1" x14ac:dyDescent="0.3"/>
    <row r="863" ht="14.4" customHeight="1" x14ac:dyDescent="0.3"/>
    <row r="864" ht="14.4" customHeight="1" x14ac:dyDescent="0.3"/>
    <row r="865" ht="14.4" customHeight="1" x14ac:dyDescent="0.3"/>
    <row r="866" ht="14.4" customHeight="1" x14ac:dyDescent="0.3"/>
    <row r="867" ht="14.4" customHeight="1" x14ac:dyDescent="0.3"/>
    <row r="868" ht="14.4" customHeight="1" x14ac:dyDescent="0.3"/>
    <row r="869" ht="14.4" customHeight="1" x14ac:dyDescent="0.3"/>
    <row r="870" ht="14.4" customHeight="1" x14ac:dyDescent="0.3"/>
    <row r="871" ht="14.4" customHeight="1" x14ac:dyDescent="0.3"/>
    <row r="872" ht="14.4" customHeight="1" x14ac:dyDescent="0.3"/>
    <row r="873" ht="15" customHeight="1" x14ac:dyDescent="0.3"/>
    <row r="874" ht="15" customHeight="1" x14ac:dyDescent="0.3"/>
    <row r="875" ht="15" customHeight="1" x14ac:dyDescent="0.3"/>
    <row r="876" ht="15" customHeight="1" x14ac:dyDescent="0.3"/>
    <row r="877" ht="15" customHeight="1" x14ac:dyDescent="0.3"/>
    <row r="878" ht="15" customHeight="1" x14ac:dyDescent="0.3"/>
    <row r="879" ht="15" customHeight="1" x14ac:dyDescent="0.3"/>
    <row r="880" ht="15" customHeight="1" x14ac:dyDescent="0.3"/>
    <row r="881" ht="15" customHeight="1" x14ac:dyDescent="0.3"/>
    <row r="882" ht="15" customHeight="1" x14ac:dyDescent="0.3"/>
    <row r="883" ht="15" customHeight="1" x14ac:dyDescent="0.3"/>
    <row r="884" ht="15" customHeight="1" x14ac:dyDescent="0.3"/>
    <row r="885" ht="15" customHeight="1" x14ac:dyDescent="0.3"/>
    <row r="886" ht="15" customHeight="1" x14ac:dyDescent="0.3"/>
    <row r="887" ht="15" customHeight="1" x14ac:dyDescent="0.3"/>
    <row r="888" ht="15" customHeight="1" x14ac:dyDescent="0.3"/>
    <row r="889" ht="15" customHeight="1" x14ac:dyDescent="0.3"/>
    <row r="890" ht="15" customHeight="1" x14ac:dyDescent="0.3"/>
    <row r="891" ht="15" customHeight="1" x14ac:dyDescent="0.3"/>
    <row r="892" ht="15" customHeight="1" x14ac:dyDescent="0.3"/>
    <row r="893" ht="15" customHeight="1" x14ac:dyDescent="0.3"/>
    <row r="894" ht="15" customHeight="1" x14ac:dyDescent="0.3"/>
    <row r="895" ht="15" customHeight="1" x14ac:dyDescent="0.3"/>
    <row r="896" ht="15" customHeight="1" x14ac:dyDescent="0.3"/>
    <row r="897" ht="15" customHeight="1" x14ac:dyDescent="0.3"/>
    <row r="898" ht="15" customHeight="1" x14ac:dyDescent="0.3"/>
    <row r="899" ht="15" customHeight="1" x14ac:dyDescent="0.3"/>
    <row r="900" ht="15" customHeight="1" x14ac:dyDescent="0.3"/>
    <row r="901" ht="15" customHeight="1" x14ac:dyDescent="0.3"/>
    <row r="902" ht="15" customHeight="1" x14ac:dyDescent="0.3"/>
    <row r="903" ht="15" customHeight="1" x14ac:dyDescent="0.3"/>
    <row r="904" ht="15" customHeight="1" x14ac:dyDescent="0.3"/>
    <row r="905" ht="15" customHeight="1" x14ac:dyDescent="0.3"/>
    <row r="906" ht="15" customHeight="1" x14ac:dyDescent="0.3"/>
    <row r="907" ht="15" customHeight="1" x14ac:dyDescent="0.3"/>
    <row r="908" ht="15" customHeight="1" x14ac:dyDescent="0.3"/>
    <row r="909" ht="15" customHeight="1" x14ac:dyDescent="0.3"/>
    <row r="910" ht="15" customHeight="1" x14ac:dyDescent="0.3"/>
    <row r="911" ht="15" customHeight="1" x14ac:dyDescent="0.3"/>
    <row r="912" ht="15" customHeight="1" x14ac:dyDescent="0.3"/>
    <row r="913" ht="15" customHeight="1" x14ac:dyDescent="0.3"/>
    <row r="914" ht="15" customHeight="1" x14ac:dyDescent="0.3"/>
    <row r="915" ht="15" customHeight="1" x14ac:dyDescent="0.3"/>
    <row r="916" ht="15" customHeight="1" x14ac:dyDescent="0.3"/>
    <row r="917" ht="15" customHeight="1" x14ac:dyDescent="0.3"/>
    <row r="918" ht="15" customHeight="1" x14ac:dyDescent="0.3"/>
    <row r="919" ht="15" customHeight="1" x14ac:dyDescent="0.3"/>
    <row r="920" ht="15" customHeight="1" x14ac:dyDescent="0.3"/>
    <row r="921" ht="15" customHeight="1" x14ac:dyDescent="0.3"/>
    <row r="922" ht="15" customHeight="1" x14ac:dyDescent="0.3"/>
    <row r="923" ht="15" customHeight="1" x14ac:dyDescent="0.3"/>
    <row r="924" ht="15" customHeight="1" x14ac:dyDescent="0.3"/>
    <row r="925" ht="15" customHeight="1" x14ac:dyDescent="0.3"/>
    <row r="926" ht="15" customHeight="1" x14ac:dyDescent="0.3"/>
    <row r="927" ht="15" customHeight="1" x14ac:dyDescent="0.3"/>
    <row r="928" ht="15" customHeight="1" x14ac:dyDescent="0.3"/>
    <row r="929" ht="15" customHeight="1" x14ac:dyDescent="0.3"/>
    <row r="930" ht="15" customHeight="1" x14ac:dyDescent="0.3"/>
    <row r="931" ht="15" customHeight="1" x14ac:dyDescent="0.3"/>
    <row r="932" ht="15" customHeight="1" x14ac:dyDescent="0.3"/>
    <row r="933" ht="15" customHeight="1" x14ac:dyDescent="0.3"/>
    <row r="934" ht="15" customHeight="1" x14ac:dyDescent="0.3"/>
    <row r="935" ht="15" customHeight="1" x14ac:dyDescent="0.3"/>
    <row r="936" ht="15" customHeight="1" x14ac:dyDescent="0.3"/>
    <row r="937" ht="15" customHeight="1" x14ac:dyDescent="0.3"/>
    <row r="938" ht="15" customHeight="1" x14ac:dyDescent="0.3"/>
    <row r="939" ht="15" customHeight="1" x14ac:dyDescent="0.3"/>
    <row r="940" ht="15" customHeight="1" x14ac:dyDescent="0.3"/>
    <row r="941" ht="15" customHeight="1" x14ac:dyDescent="0.3"/>
    <row r="942" ht="15" customHeight="1" x14ac:dyDescent="0.3"/>
    <row r="943" ht="15" customHeight="1" x14ac:dyDescent="0.3"/>
    <row r="944" ht="15" customHeight="1" x14ac:dyDescent="0.3"/>
    <row r="945" ht="15" customHeight="1" x14ac:dyDescent="0.3"/>
    <row r="946" ht="15" customHeight="1" x14ac:dyDescent="0.3"/>
    <row r="947" ht="15" customHeight="1" x14ac:dyDescent="0.3"/>
    <row r="948" ht="15" customHeight="1" x14ac:dyDescent="0.3"/>
    <row r="949" ht="15" customHeight="1" x14ac:dyDescent="0.3"/>
    <row r="950" ht="15" customHeight="1" x14ac:dyDescent="0.3"/>
    <row r="951" ht="15" customHeight="1" x14ac:dyDescent="0.3"/>
    <row r="952" ht="15" customHeight="1" x14ac:dyDescent="0.3"/>
    <row r="953" ht="15" customHeight="1" x14ac:dyDescent="0.3"/>
    <row r="954" ht="15" customHeight="1" x14ac:dyDescent="0.3"/>
    <row r="955" ht="15" customHeight="1" x14ac:dyDescent="0.3"/>
    <row r="956" ht="15" customHeight="1" x14ac:dyDescent="0.3"/>
    <row r="957" ht="15" customHeight="1" x14ac:dyDescent="0.3"/>
    <row r="958" ht="15" customHeight="1" x14ac:dyDescent="0.3"/>
    <row r="959" ht="15" customHeight="1" x14ac:dyDescent="0.3"/>
    <row r="960" ht="15" customHeight="1" x14ac:dyDescent="0.3"/>
    <row r="961" ht="15" customHeight="1" x14ac:dyDescent="0.3"/>
    <row r="962" ht="15" customHeight="1" x14ac:dyDescent="0.3"/>
    <row r="963" ht="15" customHeight="1" x14ac:dyDescent="0.3"/>
    <row r="964" ht="15" customHeight="1" x14ac:dyDescent="0.3"/>
    <row r="965" ht="15" customHeight="1" x14ac:dyDescent="0.3"/>
    <row r="966" ht="15" customHeight="1" x14ac:dyDescent="0.3"/>
    <row r="967" ht="15" customHeight="1" x14ac:dyDescent="0.3"/>
    <row r="968" ht="15" customHeight="1" x14ac:dyDescent="0.3"/>
    <row r="969" ht="15" customHeight="1" x14ac:dyDescent="0.3"/>
    <row r="970" ht="15" customHeight="1" x14ac:dyDescent="0.3"/>
    <row r="971" ht="15" customHeight="1" x14ac:dyDescent="0.3"/>
    <row r="972" ht="15" customHeight="1" x14ac:dyDescent="0.3"/>
    <row r="973" ht="15" customHeight="1" x14ac:dyDescent="0.3"/>
    <row r="974" ht="15" customHeight="1" x14ac:dyDescent="0.3"/>
    <row r="975" ht="15" customHeight="1" x14ac:dyDescent="0.3"/>
    <row r="976" ht="15" customHeight="1" x14ac:dyDescent="0.3"/>
    <row r="977" ht="15" customHeight="1" x14ac:dyDescent="0.3"/>
    <row r="978" ht="15" customHeight="1" x14ac:dyDescent="0.3"/>
    <row r="979" ht="15" customHeight="1" x14ac:dyDescent="0.3"/>
    <row r="980" ht="15" customHeight="1" x14ac:dyDescent="0.3"/>
    <row r="981" ht="15" customHeight="1" x14ac:dyDescent="0.3"/>
    <row r="982" ht="15" customHeight="1" x14ac:dyDescent="0.3"/>
    <row r="983" ht="15" customHeight="1" x14ac:dyDescent="0.3"/>
    <row r="984" ht="15" customHeight="1" x14ac:dyDescent="0.3"/>
    <row r="985" ht="15" customHeight="1" x14ac:dyDescent="0.3"/>
    <row r="986" ht="15" customHeight="1" x14ac:dyDescent="0.3"/>
    <row r="987" ht="15" customHeight="1" x14ac:dyDescent="0.3"/>
    <row r="988" ht="15" customHeight="1" x14ac:dyDescent="0.3"/>
    <row r="989" ht="15" customHeight="1" x14ac:dyDescent="0.3"/>
    <row r="990" ht="15" customHeight="1" x14ac:dyDescent="0.3"/>
    <row r="991" ht="15" customHeight="1" x14ac:dyDescent="0.3"/>
    <row r="992" ht="15" customHeight="1" x14ac:dyDescent="0.3"/>
    <row r="993" ht="15" customHeight="1" x14ac:dyDescent="0.3"/>
    <row r="994" ht="15" customHeight="1" x14ac:dyDescent="0.3"/>
    <row r="995" ht="15" customHeight="1" x14ac:dyDescent="0.3"/>
    <row r="996" ht="15" customHeight="1" x14ac:dyDescent="0.3"/>
    <row r="997" ht="15" customHeight="1" x14ac:dyDescent="0.3"/>
    <row r="998" ht="15" customHeight="1" x14ac:dyDescent="0.3"/>
    <row r="999" ht="15" customHeight="1" x14ac:dyDescent="0.3"/>
    <row r="1000" ht="15" customHeight="1" x14ac:dyDescent="0.3"/>
    <row r="1001" ht="15" customHeight="1" x14ac:dyDescent="0.3"/>
    <row r="1002" ht="15" customHeight="1" x14ac:dyDescent="0.3"/>
    <row r="1003" ht="15" customHeight="1" x14ac:dyDescent="0.3"/>
    <row r="1004" ht="15" customHeight="1" x14ac:dyDescent="0.3"/>
    <row r="1005" ht="15" customHeight="1" x14ac:dyDescent="0.3"/>
    <row r="1006" ht="15" customHeight="1" x14ac:dyDescent="0.3"/>
    <row r="1007" ht="15" customHeight="1" x14ac:dyDescent="0.3"/>
    <row r="1008" ht="15" customHeight="1" x14ac:dyDescent="0.3"/>
    <row r="1009" ht="15" customHeight="1" x14ac:dyDescent="0.3"/>
    <row r="1010" ht="15" customHeight="1" x14ac:dyDescent="0.3"/>
    <row r="1011" ht="15" customHeight="1" x14ac:dyDescent="0.3"/>
    <row r="1012" ht="15" customHeight="1" x14ac:dyDescent="0.3"/>
    <row r="1013" ht="15" customHeight="1" x14ac:dyDescent="0.3"/>
    <row r="1014" ht="15" customHeight="1" x14ac:dyDescent="0.3"/>
    <row r="1015" ht="15" customHeight="1" x14ac:dyDescent="0.3"/>
    <row r="1016" ht="15" customHeight="1" x14ac:dyDescent="0.3"/>
    <row r="1017" ht="15" customHeight="1" x14ac:dyDescent="0.3"/>
    <row r="1018" ht="15" customHeight="1" x14ac:dyDescent="0.3"/>
    <row r="1019" ht="15" customHeight="1" x14ac:dyDescent="0.3"/>
    <row r="1020" ht="15" customHeight="1" x14ac:dyDescent="0.3"/>
    <row r="1021" ht="15" customHeight="1" x14ac:dyDescent="0.3"/>
    <row r="1022" ht="15" customHeight="1" x14ac:dyDescent="0.3"/>
    <row r="1023" ht="15" customHeight="1" x14ac:dyDescent="0.3"/>
    <row r="1024" ht="15" customHeight="1" x14ac:dyDescent="0.3"/>
    <row r="1025" ht="15" customHeight="1" x14ac:dyDescent="0.3"/>
    <row r="1026" ht="15" customHeight="1" x14ac:dyDescent="0.3"/>
    <row r="1027" ht="15" customHeight="1" x14ac:dyDescent="0.3"/>
    <row r="1028" ht="15" customHeight="1" x14ac:dyDescent="0.3"/>
    <row r="1029" ht="15" customHeight="1" x14ac:dyDescent="0.3"/>
    <row r="1030" ht="15" customHeight="1" x14ac:dyDescent="0.3"/>
    <row r="1031" ht="15" customHeight="1" x14ac:dyDescent="0.3"/>
    <row r="1032" ht="15" customHeight="1" x14ac:dyDescent="0.3"/>
    <row r="1033" ht="15" customHeight="1" x14ac:dyDescent="0.3"/>
    <row r="1034" ht="15" customHeight="1" x14ac:dyDescent="0.3"/>
    <row r="1035" ht="15" customHeight="1" x14ac:dyDescent="0.3"/>
    <row r="1036" ht="15" customHeight="1" x14ac:dyDescent="0.3"/>
    <row r="1037" ht="15" customHeight="1" x14ac:dyDescent="0.3"/>
    <row r="1038" ht="15" customHeight="1" x14ac:dyDescent="0.3"/>
    <row r="1039" ht="15" customHeight="1" x14ac:dyDescent="0.3"/>
    <row r="1040" ht="15" customHeight="1" x14ac:dyDescent="0.3"/>
    <row r="1041" ht="15" customHeight="1" x14ac:dyDescent="0.3"/>
    <row r="1042" ht="15" customHeight="1" x14ac:dyDescent="0.3"/>
    <row r="1043" ht="15" customHeight="1" x14ac:dyDescent="0.3"/>
    <row r="1044" ht="15" customHeight="1" x14ac:dyDescent="0.3"/>
    <row r="1045" ht="15" customHeight="1" x14ac:dyDescent="0.3"/>
    <row r="1046" ht="15" customHeight="1" x14ac:dyDescent="0.3"/>
    <row r="1047" ht="15" customHeight="1" x14ac:dyDescent="0.3"/>
    <row r="1048" ht="15" customHeight="1" x14ac:dyDescent="0.3"/>
    <row r="1049" ht="15" customHeight="1" x14ac:dyDescent="0.3"/>
    <row r="1050" ht="15" customHeight="1" x14ac:dyDescent="0.3"/>
    <row r="1051" ht="15" customHeight="1" x14ac:dyDescent="0.3"/>
    <row r="1052" ht="15" customHeight="1" x14ac:dyDescent="0.3"/>
    <row r="1053" ht="15" customHeight="1" x14ac:dyDescent="0.3"/>
    <row r="1054" ht="15" customHeight="1" x14ac:dyDescent="0.3"/>
    <row r="1055" ht="15" customHeight="1" x14ac:dyDescent="0.3"/>
    <row r="1056" ht="15" customHeight="1" x14ac:dyDescent="0.3"/>
    <row r="1057" ht="15" customHeight="1" x14ac:dyDescent="0.3"/>
    <row r="1058" ht="15" customHeight="1" x14ac:dyDescent="0.3"/>
    <row r="1059" ht="15" customHeight="1" x14ac:dyDescent="0.3"/>
    <row r="1060" ht="15" customHeight="1" x14ac:dyDescent="0.3"/>
    <row r="1061" ht="15" customHeight="1" x14ac:dyDescent="0.3"/>
    <row r="1062" ht="15" customHeight="1" x14ac:dyDescent="0.3"/>
    <row r="1063" ht="15" customHeight="1" x14ac:dyDescent="0.3"/>
    <row r="1064" ht="15" customHeight="1" x14ac:dyDescent="0.3"/>
    <row r="1065" ht="15" customHeight="1" x14ac:dyDescent="0.3"/>
    <row r="1066" ht="15" customHeight="1" x14ac:dyDescent="0.3"/>
    <row r="1067" ht="15" customHeight="1" x14ac:dyDescent="0.3"/>
    <row r="1068" ht="15" customHeight="1" x14ac:dyDescent="0.3"/>
    <row r="1069" ht="15" customHeight="1" x14ac:dyDescent="0.3"/>
    <row r="1070" ht="15" customHeight="1" x14ac:dyDescent="0.3"/>
    <row r="1071" ht="15" customHeight="1" x14ac:dyDescent="0.3"/>
    <row r="1072" ht="15" customHeight="1" x14ac:dyDescent="0.3"/>
    <row r="1073" ht="15" customHeight="1" x14ac:dyDescent="0.3"/>
    <row r="1074" ht="15" customHeight="1" x14ac:dyDescent="0.3"/>
    <row r="1075" ht="15" customHeight="1" x14ac:dyDescent="0.3"/>
    <row r="1076" ht="15" customHeight="1" x14ac:dyDescent="0.3"/>
    <row r="1077" ht="15" customHeight="1" x14ac:dyDescent="0.3"/>
    <row r="1078" ht="15" customHeight="1" x14ac:dyDescent="0.3"/>
    <row r="1079" ht="15" customHeight="1" x14ac:dyDescent="0.3"/>
    <row r="1080" ht="15" customHeight="1" x14ac:dyDescent="0.3"/>
    <row r="1081" ht="15" customHeight="1" x14ac:dyDescent="0.3"/>
    <row r="1082" ht="15" customHeight="1" x14ac:dyDescent="0.3"/>
    <row r="1083" ht="15" customHeight="1" x14ac:dyDescent="0.3"/>
    <row r="1084" ht="15" customHeight="1" x14ac:dyDescent="0.3"/>
    <row r="1085" ht="15" customHeight="1" x14ac:dyDescent="0.3"/>
    <row r="1086" ht="15" customHeight="1" x14ac:dyDescent="0.3"/>
    <row r="1087" ht="15" customHeight="1" x14ac:dyDescent="0.3"/>
    <row r="1088" ht="15" customHeight="1" x14ac:dyDescent="0.3"/>
    <row r="1089" ht="15" customHeight="1" x14ac:dyDescent="0.3"/>
    <row r="1090" ht="15" customHeight="1" x14ac:dyDescent="0.3"/>
    <row r="1091" ht="15" customHeight="1" x14ac:dyDescent="0.3"/>
    <row r="1092" ht="15" customHeight="1" x14ac:dyDescent="0.3"/>
    <row r="1093" ht="15" customHeight="1" x14ac:dyDescent="0.3"/>
    <row r="1094" ht="15" customHeight="1" x14ac:dyDescent="0.3"/>
    <row r="1095" ht="15" customHeight="1" x14ac:dyDescent="0.3"/>
    <row r="1096" ht="15" customHeight="1" x14ac:dyDescent="0.3"/>
    <row r="1097" ht="15" customHeight="1" x14ac:dyDescent="0.3"/>
    <row r="1098" ht="15" customHeight="1" x14ac:dyDescent="0.3"/>
    <row r="1099" ht="15" customHeight="1" x14ac:dyDescent="0.3"/>
    <row r="1100" ht="15" customHeight="1" x14ac:dyDescent="0.3"/>
    <row r="1101" ht="15" customHeight="1" x14ac:dyDescent="0.3"/>
    <row r="1102" ht="15" customHeight="1" x14ac:dyDescent="0.3"/>
    <row r="1103" ht="15" customHeight="1" x14ac:dyDescent="0.3"/>
    <row r="1104" ht="15" customHeight="1" x14ac:dyDescent="0.3"/>
    <row r="1105" ht="15" customHeight="1" x14ac:dyDescent="0.3"/>
    <row r="1106" ht="15" customHeight="1" x14ac:dyDescent="0.3"/>
    <row r="1107" ht="15" customHeight="1" x14ac:dyDescent="0.3"/>
    <row r="1108" ht="15" customHeight="1" x14ac:dyDescent="0.3"/>
    <row r="1109" ht="15" customHeight="1" x14ac:dyDescent="0.3"/>
    <row r="1110" ht="15" customHeight="1" x14ac:dyDescent="0.3"/>
    <row r="1111" ht="15" customHeight="1" x14ac:dyDescent="0.3"/>
    <row r="1112" ht="15" customHeight="1" x14ac:dyDescent="0.3"/>
    <row r="1113" ht="15" customHeight="1" x14ac:dyDescent="0.3"/>
    <row r="1114" ht="15" customHeight="1" x14ac:dyDescent="0.3"/>
    <row r="1115" ht="15" customHeight="1" x14ac:dyDescent="0.3"/>
    <row r="1116" ht="15" customHeight="1" x14ac:dyDescent="0.3"/>
    <row r="1117" ht="15" customHeight="1" x14ac:dyDescent="0.3"/>
    <row r="1118" ht="15" customHeight="1" x14ac:dyDescent="0.3"/>
    <row r="1119" ht="15" customHeight="1" x14ac:dyDescent="0.3"/>
    <row r="1120" ht="15" customHeight="1" x14ac:dyDescent="0.3"/>
    <row r="1121" ht="15" customHeight="1" x14ac:dyDescent="0.3"/>
    <row r="1122" ht="15" customHeight="1" x14ac:dyDescent="0.3"/>
    <row r="1123" ht="15" customHeight="1" x14ac:dyDescent="0.3"/>
    <row r="1124" ht="15" customHeight="1" x14ac:dyDescent="0.3"/>
    <row r="1125" ht="15" customHeight="1" x14ac:dyDescent="0.3"/>
    <row r="1126" ht="15" customHeight="1" x14ac:dyDescent="0.3"/>
    <row r="1127" ht="15" customHeight="1" x14ac:dyDescent="0.3"/>
    <row r="1128" ht="15" customHeight="1" x14ac:dyDescent="0.3"/>
    <row r="1129" ht="15" customHeight="1" x14ac:dyDescent="0.3"/>
    <row r="1130" ht="15" customHeight="1" x14ac:dyDescent="0.3"/>
    <row r="1131" ht="15" customHeight="1" x14ac:dyDescent="0.3"/>
    <row r="1132" ht="15" customHeight="1" x14ac:dyDescent="0.3"/>
    <row r="1133" ht="15" customHeight="1" x14ac:dyDescent="0.3"/>
    <row r="1134" ht="15" customHeight="1" x14ac:dyDescent="0.3"/>
    <row r="1135" ht="15" customHeight="1" x14ac:dyDescent="0.3"/>
    <row r="1136" ht="15" customHeight="1" x14ac:dyDescent="0.3"/>
    <row r="1137" ht="15" customHeight="1" x14ac:dyDescent="0.3"/>
    <row r="1138" ht="15" customHeight="1" x14ac:dyDescent="0.3"/>
    <row r="1139" ht="15" customHeight="1" x14ac:dyDescent="0.3"/>
    <row r="1140" ht="15" customHeight="1" x14ac:dyDescent="0.3"/>
    <row r="1141" ht="15" customHeight="1" x14ac:dyDescent="0.3"/>
    <row r="1142" ht="15" customHeight="1" x14ac:dyDescent="0.3"/>
    <row r="1143" ht="15" customHeight="1" x14ac:dyDescent="0.3"/>
    <row r="1144" ht="15" customHeight="1" x14ac:dyDescent="0.3"/>
    <row r="1145" ht="15" customHeight="1" x14ac:dyDescent="0.3"/>
    <row r="1146" ht="15" customHeight="1" x14ac:dyDescent="0.3"/>
    <row r="1147" ht="15" customHeight="1" x14ac:dyDescent="0.3"/>
    <row r="1148" ht="15" customHeight="1" x14ac:dyDescent="0.3"/>
    <row r="1149" ht="15" customHeight="1" x14ac:dyDescent="0.3"/>
    <row r="1150" ht="15" customHeight="1" x14ac:dyDescent="0.3"/>
    <row r="1151" ht="15" customHeight="1" x14ac:dyDescent="0.3"/>
    <row r="1152" ht="15" customHeight="1" x14ac:dyDescent="0.3"/>
    <row r="1153" ht="15" customHeight="1" x14ac:dyDescent="0.3"/>
    <row r="1154" ht="15" customHeight="1" x14ac:dyDescent="0.3"/>
    <row r="1155" ht="15" customHeight="1" x14ac:dyDescent="0.3"/>
    <row r="1156" ht="15" customHeight="1" x14ac:dyDescent="0.3"/>
    <row r="1157" ht="15" customHeight="1" x14ac:dyDescent="0.3"/>
    <row r="1158" ht="15" customHeight="1" x14ac:dyDescent="0.3"/>
    <row r="1159" ht="15" customHeight="1" x14ac:dyDescent="0.3"/>
    <row r="1160" ht="15" customHeight="1" x14ac:dyDescent="0.3"/>
    <row r="1161" ht="15" customHeight="1" x14ac:dyDescent="0.3"/>
    <row r="1162" ht="15" customHeight="1" x14ac:dyDescent="0.3"/>
    <row r="1163" ht="15" customHeight="1" x14ac:dyDescent="0.3"/>
    <row r="1164" ht="15" customHeight="1" x14ac:dyDescent="0.3"/>
    <row r="1165" ht="15" customHeight="1" x14ac:dyDescent="0.3"/>
    <row r="1166" ht="15" customHeight="1" x14ac:dyDescent="0.3"/>
    <row r="1167" ht="15" customHeight="1" x14ac:dyDescent="0.3"/>
    <row r="1168" ht="15" customHeight="1" x14ac:dyDescent="0.3"/>
    <row r="1169" ht="15" customHeight="1" x14ac:dyDescent="0.3"/>
    <row r="1170" ht="15" customHeight="1" x14ac:dyDescent="0.3"/>
    <row r="1171" ht="15" customHeight="1" x14ac:dyDescent="0.3"/>
    <row r="1172" ht="15" customHeight="1" x14ac:dyDescent="0.3"/>
    <row r="1173" ht="15" customHeight="1" x14ac:dyDescent="0.3"/>
    <row r="1174" ht="15" customHeight="1" x14ac:dyDescent="0.3"/>
    <row r="1175" ht="15" customHeight="1" x14ac:dyDescent="0.3"/>
    <row r="1176" ht="15" customHeight="1" x14ac:dyDescent="0.3"/>
    <row r="1177" ht="15" customHeight="1" x14ac:dyDescent="0.3"/>
    <row r="1178" ht="15" customHeight="1" x14ac:dyDescent="0.3"/>
    <row r="1179" ht="15" customHeight="1" x14ac:dyDescent="0.3"/>
    <row r="1180" ht="15" customHeight="1" x14ac:dyDescent="0.3"/>
    <row r="1181" ht="15" customHeight="1" x14ac:dyDescent="0.3"/>
    <row r="1182" ht="15" customHeight="1" x14ac:dyDescent="0.3"/>
    <row r="1183" ht="15" customHeight="1" x14ac:dyDescent="0.3"/>
    <row r="1184" ht="15" customHeight="1" x14ac:dyDescent="0.3"/>
    <row r="1185" ht="15" customHeight="1" x14ac:dyDescent="0.3"/>
    <row r="1186" ht="15" customHeight="1" x14ac:dyDescent="0.3"/>
    <row r="1187" ht="15" customHeight="1" x14ac:dyDescent="0.3"/>
    <row r="1188" ht="15" customHeight="1" x14ac:dyDescent="0.3"/>
    <row r="1189" ht="15" customHeight="1" x14ac:dyDescent="0.3"/>
    <row r="1190" ht="15" customHeight="1" x14ac:dyDescent="0.3"/>
    <row r="1191" ht="15" customHeight="1" x14ac:dyDescent="0.3"/>
    <row r="1192" ht="15" customHeight="1" x14ac:dyDescent="0.3"/>
    <row r="1193" ht="15" customHeight="1" x14ac:dyDescent="0.3"/>
    <row r="1194" ht="15" customHeight="1" x14ac:dyDescent="0.3"/>
    <row r="1195" ht="15" customHeight="1" x14ac:dyDescent="0.3"/>
    <row r="1196" ht="15" customHeight="1" x14ac:dyDescent="0.3"/>
    <row r="1197" ht="15" customHeight="1" x14ac:dyDescent="0.3"/>
    <row r="1198" ht="15" customHeight="1" x14ac:dyDescent="0.3"/>
    <row r="1199" ht="15" customHeight="1" x14ac:dyDescent="0.3"/>
    <row r="1200" ht="15" customHeight="1" x14ac:dyDescent="0.3"/>
    <row r="1201" ht="15" customHeight="1" x14ac:dyDescent="0.3"/>
    <row r="1202" ht="15" customHeight="1" x14ac:dyDescent="0.3"/>
    <row r="1203" ht="15" customHeight="1" x14ac:dyDescent="0.3"/>
    <row r="1204" ht="15" customHeight="1" x14ac:dyDescent="0.3"/>
    <row r="1205" ht="15" customHeight="1" x14ac:dyDescent="0.3"/>
    <row r="1206" ht="15" customHeight="1" x14ac:dyDescent="0.3"/>
    <row r="1207" ht="15" customHeight="1" x14ac:dyDescent="0.3"/>
    <row r="1208" ht="15" customHeight="1" x14ac:dyDescent="0.3"/>
    <row r="1209" ht="15" customHeight="1" x14ac:dyDescent="0.3"/>
    <row r="1210" ht="15" customHeight="1" x14ac:dyDescent="0.3"/>
    <row r="1211" ht="15" customHeight="1" x14ac:dyDescent="0.3"/>
    <row r="1212" ht="15" customHeight="1" x14ac:dyDescent="0.3"/>
    <row r="1213" ht="15" customHeight="1" x14ac:dyDescent="0.3"/>
    <row r="1214" ht="15" customHeight="1" x14ac:dyDescent="0.3"/>
    <row r="1215" ht="15" customHeight="1" x14ac:dyDescent="0.3"/>
    <row r="1216" ht="15" customHeight="1" x14ac:dyDescent="0.3"/>
    <row r="1217" ht="15" customHeight="1" x14ac:dyDescent="0.3"/>
    <row r="1218" ht="15" customHeight="1" x14ac:dyDescent="0.3"/>
    <row r="1219" ht="15" customHeight="1" x14ac:dyDescent="0.3"/>
    <row r="1220" ht="15" customHeight="1" x14ac:dyDescent="0.3"/>
    <row r="1221" ht="15" customHeight="1" x14ac:dyDescent="0.3"/>
    <row r="1222" ht="15" customHeight="1" x14ac:dyDescent="0.3"/>
    <row r="1223" ht="15" customHeight="1" x14ac:dyDescent="0.3"/>
    <row r="1224" ht="15" customHeight="1" x14ac:dyDescent="0.3"/>
    <row r="1225" ht="15" customHeight="1" x14ac:dyDescent="0.3"/>
    <row r="1226" ht="15" customHeight="1" x14ac:dyDescent="0.3"/>
    <row r="1227" ht="15" customHeight="1" x14ac:dyDescent="0.3"/>
    <row r="1228" ht="15" customHeight="1" x14ac:dyDescent="0.3"/>
    <row r="1229" ht="15" customHeight="1" x14ac:dyDescent="0.3"/>
    <row r="1230" ht="15" customHeight="1" x14ac:dyDescent="0.3"/>
    <row r="1231" ht="15" customHeight="1" x14ac:dyDescent="0.3"/>
    <row r="1232" ht="15" customHeight="1" x14ac:dyDescent="0.3"/>
    <row r="1233" ht="15" customHeight="1" x14ac:dyDescent="0.3"/>
    <row r="1234" ht="15" customHeight="1" x14ac:dyDescent="0.3"/>
    <row r="1235" ht="15" customHeight="1" x14ac:dyDescent="0.3"/>
    <row r="1236" ht="15" customHeight="1" x14ac:dyDescent="0.3"/>
    <row r="1237" ht="15" customHeight="1" x14ac:dyDescent="0.3"/>
    <row r="1238" ht="15" customHeight="1" x14ac:dyDescent="0.3"/>
    <row r="1239" ht="15" customHeight="1" x14ac:dyDescent="0.3"/>
    <row r="1240" ht="15" customHeight="1" x14ac:dyDescent="0.3"/>
    <row r="1241" ht="15" customHeight="1" x14ac:dyDescent="0.3"/>
    <row r="1242" ht="15" customHeight="1" x14ac:dyDescent="0.3"/>
    <row r="1243" ht="15" customHeight="1" x14ac:dyDescent="0.3"/>
    <row r="1244" ht="15" customHeight="1" x14ac:dyDescent="0.3"/>
    <row r="1245" ht="15" customHeight="1" x14ac:dyDescent="0.3"/>
    <row r="1246" ht="15" customHeight="1" x14ac:dyDescent="0.3"/>
    <row r="1247" ht="15" customHeight="1" x14ac:dyDescent="0.3"/>
    <row r="1248" ht="15" customHeight="1" x14ac:dyDescent="0.3"/>
    <row r="1249" ht="15" customHeight="1" x14ac:dyDescent="0.3"/>
    <row r="1250" ht="15" customHeight="1" x14ac:dyDescent="0.3"/>
    <row r="1251" ht="15" customHeight="1" x14ac:dyDescent="0.3"/>
    <row r="1252" ht="15" customHeight="1" x14ac:dyDescent="0.3"/>
    <row r="1253" ht="15" customHeight="1" x14ac:dyDescent="0.3"/>
    <row r="1254" ht="15" customHeight="1" x14ac:dyDescent="0.3"/>
    <row r="1255" ht="15" customHeight="1" x14ac:dyDescent="0.3"/>
    <row r="1256" ht="15" customHeight="1" x14ac:dyDescent="0.3"/>
    <row r="1257" ht="15" customHeight="1" x14ac:dyDescent="0.3"/>
    <row r="1258" ht="15" customHeight="1" x14ac:dyDescent="0.3"/>
    <row r="1259" ht="15" customHeight="1" x14ac:dyDescent="0.3"/>
    <row r="1260" ht="15" customHeight="1" x14ac:dyDescent="0.3"/>
    <row r="1261" ht="15" customHeight="1" x14ac:dyDescent="0.3"/>
    <row r="1262" ht="15" customHeight="1" x14ac:dyDescent="0.3"/>
    <row r="1263" ht="15" customHeight="1" x14ac:dyDescent="0.3"/>
    <row r="1264" ht="15" customHeight="1" x14ac:dyDescent="0.3"/>
    <row r="1265" ht="15" customHeight="1" x14ac:dyDescent="0.3"/>
    <row r="1266" ht="15" customHeight="1" x14ac:dyDescent="0.3"/>
    <row r="1267" ht="15" customHeight="1" x14ac:dyDescent="0.3"/>
    <row r="1268" ht="15" customHeight="1" x14ac:dyDescent="0.3"/>
    <row r="1269" ht="15" customHeight="1" x14ac:dyDescent="0.3"/>
    <row r="1270" ht="15" customHeight="1" x14ac:dyDescent="0.3"/>
    <row r="1271" ht="15" customHeight="1" x14ac:dyDescent="0.3"/>
    <row r="1272" ht="15" customHeight="1" x14ac:dyDescent="0.3"/>
    <row r="1273" ht="15" customHeight="1" x14ac:dyDescent="0.3"/>
    <row r="1274" ht="15" customHeight="1" x14ac:dyDescent="0.3"/>
    <row r="1275" ht="15" customHeight="1" x14ac:dyDescent="0.3"/>
    <row r="1276" ht="15" customHeight="1" x14ac:dyDescent="0.3"/>
    <row r="1277" ht="15" customHeight="1" x14ac:dyDescent="0.3"/>
    <row r="1278" ht="15" customHeight="1" x14ac:dyDescent="0.3"/>
    <row r="1279" ht="15" customHeight="1" x14ac:dyDescent="0.3"/>
    <row r="1280" ht="15" customHeight="1" x14ac:dyDescent="0.3"/>
    <row r="1281" ht="15" customHeight="1" x14ac:dyDescent="0.3"/>
    <row r="1282" ht="15" customHeight="1" x14ac:dyDescent="0.3"/>
    <row r="1283" ht="15" customHeight="1" x14ac:dyDescent="0.3"/>
    <row r="1284" ht="15" customHeight="1" x14ac:dyDescent="0.3"/>
    <row r="1285" ht="15" customHeight="1" x14ac:dyDescent="0.3"/>
    <row r="1286" ht="15" customHeight="1" x14ac:dyDescent="0.3"/>
    <row r="1287" ht="15" customHeight="1" x14ac:dyDescent="0.3"/>
    <row r="1288" ht="15" customHeight="1" x14ac:dyDescent="0.3"/>
    <row r="1289" ht="15" customHeight="1" x14ac:dyDescent="0.3"/>
    <row r="1290" ht="15" customHeight="1" x14ac:dyDescent="0.3"/>
    <row r="1291" ht="15" customHeight="1" x14ac:dyDescent="0.3"/>
    <row r="1292" ht="15" customHeight="1" x14ac:dyDescent="0.3"/>
    <row r="1293" ht="15" customHeight="1" x14ac:dyDescent="0.3"/>
    <row r="1294" ht="15" customHeight="1" x14ac:dyDescent="0.3"/>
    <row r="1295" ht="15" customHeight="1" x14ac:dyDescent="0.3"/>
    <row r="1296" ht="15" customHeight="1" x14ac:dyDescent="0.3"/>
    <row r="1297" ht="15" customHeight="1" x14ac:dyDescent="0.3"/>
    <row r="1298" ht="15" customHeight="1" x14ac:dyDescent="0.3"/>
    <row r="1299" ht="15" customHeight="1" x14ac:dyDescent="0.3"/>
    <row r="1300" ht="15" customHeight="1" x14ac:dyDescent="0.3"/>
    <row r="1301" ht="15" customHeight="1" x14ac:dyDescent="0.3"/>
    <row r="1302" ht="15" customHeight="1" x14ac:dyDescent="0.3"/>
    <row r="1303" ht="15" customHeight="1" x14ac:dyDescent="0.3"/>
    <row r="1304" ht="15" customHeight="1" x14ac:dyDescent="0.3"/>
    <row r="1305" ht="15" customHeight="1" x14ac:dyDescent="0.3"/>
    <row r="1306" ht="15" customHeight="1" x14ac:dyDescent="0.3"/>
    <row r="1307" ht="15" customHeight="1" x14ac:dyDescent="0.3"/>
    <row r="1308" ht="15" customHeight="1" x14ac:dyDescent="0.3"/>
    <row r="1309" ht="15" customHeight="1" x14ac:dyDescent="0.3"/>
    <row r="1310" ht="15" customHeight="1" x14ac:dyDescent="0.3"/>
    <row r="1311" ht="15" customHeight="1" x14ac:dyDescent="0.3"/>
    <row r="1312" ht="15" customHeight="1" x14ac:dyDescent="0.3"/>
    <row r="1313" ht="15" customHeight="1" x14ac:dyDescent="0.3"/>
    <row r="1314" ht="15" customHeight="1" x14ac:dyDescent="0.3"/>
    <row r="1315" ht="15" customHeight="1" x14ac:dyDescent="0.3"/>
    <row r="1316" ht="15" customHeight="1" x14ac:dyDescent="0.3"/>
    <row r="1317" ht="15" customHeight="1" x14ac:dyDescent="0.3"/>
    <row r="1318" ht="15" customHeight="1" x14ac:dyDescent="0.3"/>
    <row r="1319" ht="15" customHeight="1" x14ac:dyDescent="0.3"/>
    <row r="1320" ht="15" customHeight="1" x14ac:dyDescent="0.3"/>
    <row r="1321" ht="15" customHeight="1" x14ac:dyDescent="0.3"/>
    <row r="1322" ht="15" customHeight="1" x14ac:dyDescent="0.3"/>
    <row r="1323" ht="15" customHeight="1" x14ac:dyDescent="0.3"/>
    <row r="1324" ht="15" customHeight="1" x14ac:dyDescent="0.3"/>
    <row r="1325" ht="15" customHeight="1" x14ac:dyDescent="0.3"/>
    <row r="1326" ht="15" customHeight="1" x14ac:dyDescent="0.3"/>
    <row r="1327" ht="15" customHeight="1" x14ac:dyDescent="0.3"/>
    <row r="1328" ht="15" customHeight="1" x14ac:dyDescent="0.3"/>
    <row r="1329" ht="15" customHeight="1" x14ac:dyDescent="0.3"/>
    <row r="1330" ht="15" customHeight="1" x14ac:dyDescent="0.3"/>
    <row r="1331" ht="15" customHeight="1" x14ac:dyDescent="0.3"/>
    <row r="1332" ht="15" customHeight="1" x14ac:dyDescent="0.3"/>
    <row r="1333" ht="15" customHeight="1" x14ac:dyDescent="0.3"/>
    <row r="1334" ht="15" customHeight="1" x14ac:dyDescent="0.3"/>
    <row r="1335" ht="15" customHeight="1" x14ac:dyDescent="0.3"/>
    <row r="1336" ht="15" customHeight="1" x14ac:dyDescent="0.3"/>
    <row r="1337" ht="15" customHeight="1" x14ac:dyDescent="0.3"/>
    <row r="1338" ht="15" customHeight="1" x14ac:dyDescent="0.3"/>
    <row r="1339" ht="15" customHeight="1" x14ac:dyDescent="0.3"/>
    <row r="1340" ht="15" customHeight="1" x14ac:dyDescent="0.3"/>
    <row r="1341" ht="15" customHeight="1" x14ac:dyDescent="0.3"/>
    <row r="1342" ht="15" customHeight="1" x14ac:dyDescent="0.3"/>
    <row r="1343" ht="15" customHeight="1" x14ac:dyDescent="0.3"/>
    <row r="1344" ht="15" customHeight="1" x14ac:dyDescent="0.3"/>
    <row r="1345" ht="15" customHeight="1" x14ac:dyDescent="0.3"/>
    <row r="1346" ht="15" customHeight="1" x14ac:dyDescent="0.3"/>
    <row r="1347" ht="15" customHeight="1" x14ac:dyDescent="0.3"/>
    <row r="1348" ht="15" customHeight="1" x14ac:dyDescent="0.3"/>
    <row r="1349" ht="15" customHeight="1" x14ac:dyDescent="0.3"/>
    <row r="1350" ht="15" customHeight="1" x14ac:dyDescent="0.3"/>
    <row r="1351" ht="15" customHeight="1" x14ac:dyDescent="0.3"/>
    <row r="1352" ht="15" customHeight="1" x14ac:dyDescent="0.3"/>
    <row r="1353" ht="15" customHeight="1" x14ac:dyDescent="0.3"/>
    <row r="1354" ht="15" customHeight="1" x14ac:dyDescent="0.3"/>
    <row r="1355" ht="15" customHeight="1" x14ac:dyDescent="0.3"/>
    <row r="1356" ht="15" customHeight="1" x14ac:dyDescent="0.3"/>
    <row r="1357" ht="15" customHeight="1" x14ac:dyDescent="0.3"/>
    <row r="1358" ht="15" customHeight="1" x14ac:dyDescent="0.3"/>
    <row r="1359" ht="15" customHeight="1" x14ac:dyDescent="0.3"/>
    <row r="1360" ht="15" customHeight="1" x14ac:dyDescent="0.3"/>
    <row r="1361" ht="15" customHeight="1" x14ac:dyDescent="0.3"/>
    <row r="1362" ht="15" customHeight="1" x14ac:dyDescent="0.3"/>
    <row r="1363" ht="15" customHeight="1" x14ac:dyDescent="0.3"/>
    <row r="1364" ht="15" customHeight="1" x14ac:dyDescent="0.3"/>
    <row r="1365" ht="15" customHeight="1" x14ac:dyDescent="0.3"/>
    <row r="1366" ht="15" customHeight="1" x14ac:dyDescent="0.3"/>
    <row r="1367" ht="15" customHeight="1" x14ac:dyDescent="0.3"/>
    <row r="1368" ht="15" customHeight="1" x14ac:dyDescent="0.3"/>
    <row r="1369" ht="15" customHeight="1" x14ac:dyDescent="0.3"/>
    <row r="1370" ht="15" customHeight="1" x14ac:dyDescent="0.3"/>
    <row r="1371" ht="15" customHeight="1" x14ac:dyDescent="0.3"/>
    <row r="1372" ht="15" customHeight="1" x14ac:dyDescent="0.3"/>
    <row r="1373" ht="15" customHeight="1" x14ac:dyDescent="0.3"/>
    <row r="1374" ht="15" customHeight="1" x14ac:dyDescent="0.3"/>
    <row r="1375" ht="15" customHeight="1" x14ac:dyDescent="0.3"/>
    <row r="1376" ht="15" customHeight="1" x14ac:dyDescent="0.3"/>
    <row r="1377" ht="15" customHeight="1" x14ac:dyDescent="0.3"/>
    <row r="1378" ht="15" customHeight="1" x14ac:dyDescent="0.3"/>
    <row r="1379" ht="15" customHeight="1" x14ac:dyDescent="0.3"/>
    <row r="1380" ht="15" customHeight="1" x14ac:dyDescent="0.3"/>
    <row r="1381" ht="15" customHeight="1" x14ac:dyDescent="0.3"/>
    <row r="1382" ht="15" customHeight="1" x14ac:dyDescent="0.3"/>
    <row r="1383" ht="15" customHeight="1" x14ac:dyDescent="0.3"/>
    <row r="1384" ht="15" customHeight="1" x14ac:dyDescent="0.3"/>
    <row r="1385" ht="15" customHeight="1" x14ac:dyDescent="0.3"/>
    <row r="1386" ht="15" customHeight="1" x14ac:dyDescent="0.3"/>
    <row r="1387" ht="15" customHeight="1" x14ac:dyDescent="0.3"/>
    <row r="1388" ht="15" customHeight="1" x14ac:dyDescent="0.3"/>
    <row r="1389" ht="15" customHeight="1" x14ac:dyDescent="0.3"/>
    <row r="1390" ht="15" customHeight="1" x14ac:dyDescent="0.3"/>
    <row r="1391" ht="15" customHeight="1" x14ac:dyDescent="0.3"/>
    <row r="1392" ht="15" customHeight="1" x14ac:dyDescent="0.3"/>
    <row r="1393" ht="15" customHeight="1" x14ac:dyDescent="0.3"/>
    <row r="1394" ht="15" customHeight="1" x14ac:dyDescent="0.3"/>
    <row r="1395" ht="15" customHeight="1" x14ac:dyDescent="0.3"/>
    <row r="1396" ht="15" customHeight="1" x14ac:dyDescent="0.3"/>
    <row r="1397" ht="15" customHeight="1" x14ac:dyDescent="0.3"/>
    <row r="1398" ht="15" customHeight="1" x14ac:dyDescent="0.3"/>
    <row r="1399" ht="15" customHeight="1" x14ac:dyDescent="0.3"/>
    <row r="1400" ht="15" customHeight="1" x14ac:dyDescent="0.3"/>
    <row r="1401" ht="15" customHeight="1" x14ac:dyDescent="0.3"/>
    <row r="1402" ht="15" customHeight="1" x14ac:dyDescent="0.3"/>
    <row r="1403" ht="15" customHeight="1" x14ac:dyDescent="0.3"/>
    <row r="1404" ht="15" customHeight="1" x14ac:dyDescent="0.3"/>
    <row r="1405" ht="15" customHeight="1" x14ac:dyDescent="0.3"/>
    <row r="1406" ht="15" customHeight="1" x14ac:dyDescent="0.3"/>
    <row r="1407" ht="15" customHeight="1" x14ac:dyDescent="0.3"/>
    <row r="1408" ht="15" customHeight="1" x14ac:dyDescent="0.3"/>
    <row r="1409" ht="15" customHeight="1" x14ac:dyDescent="0.3"/>
    <row r="1410" ht="15" customHeight="1" x14ac:dyDescent="0.3"/>
    <row r="1411" ht="15" customHeight="1" x14ac:dyDescent="0.3"/>
    <row r="1412" ht="15" customHeight="1" x14ac:dyDescent="0.3"/>
    <row r="1413" ht="15" customHeight="1" x14ac:dyDescent="0.3"/>
    <row r="1414" ht="15" customHeight="1" x14ac:dyDescent="0.3"/>
    <row r="1415" ht="15" customHeight="1" x14ac:dyDescent="0.3"/>
    <row r="1416" ht="15" customHeight="1" x14ac:dyDescent="0.3"/>
    <row r="1417" ht="15" customHeight="1" x14ac:dyDescent="0.3"/>
    <row r="1418" ht="15" customHeight="1" x14ac:dyDescent="0.3"/>
    <row r="1419" ht="15" customHeight="1" x14ac:dyDescent="0.3"/>
    <row r="1420" ht="15" customHeight="1" x14ac:dyDescent="0.3"/>
    <row r="1421" ht="15" customHeight="1" x14ac:dyDescent="0.3"/>
    <row r="1422" ht="15" customHeight="1" x14ac:dyDescent="0.3"/>
    <row r="1423" ht="15" customHeight="1" x14ac:dyDescent="0.3"/>
    <row r="1424" ht="15" customHeight="1" x14ac:dyDescent="0.3"/>
    <row r="1425" ht="15" customHeight="1" x14ac:dyDescent="0.3"/>
    <row r="1426" ht="15" customHeight="1" x14ac:dyDescent="0.3"/>
    <row r="1427" ht="15" customHeight="1" x14ac:dyDescent="0.3"/>
    <row r="1428" ht="15" customHeight="1" x14ac:dyDescent="0.3"/>
    <row r="1429" ht="15" customHeight="1" x14ac:dyDescent="0.3"/>
    <row r="1430" ht="15" customHeight="1" x14ac:dyDescent="0.3"/>
    <row r="1431" ht="15" customHeight="1" x14ac:dyDescent="0.3"/>
    <row r="1432" ht="15" customHeight="1" x14ac:dyDescent="0.3"/>
    <row r="1433" ht="15" customHeight="1" x14ac:dyDescent="0.3"/>
    <row r="1434" ht="15" customHeight="1" x14ac:dyDescent="0.3"/>
    <row r="1435" ht="15" customHeight="1" x14ac:dyDescent="0.3"/>
    <row r="1436" ht="15" customHeight="1" x14ac:dyDescent="0.3"/>
    <row r="1437" ht="15" customHeight="1" x14ac:dyDescent="0.3"/>
    <row r="1438" ht="15" customHeight="1" x14ac:dyDescent="0.3"/>
    <row r="1439" ht="15" customHeight="1" x14ac:dyDescent="0.3"/>
    <row r="1440" ht="15" customHeight="1" x14ac:dyDescent="0.3"/>
    <row r="1441" ht="15" customHeight="1" x14ac:dyDescent="0.3"/>
    <row r="1442" ht="15" customHeight="1" x14ac:dyDescent="0.3"/>
    <row r="1443" ht="15" customHeight="1" x14ac:dyDescent="0.3"/>
    <row r="1444" ht="15" customHeight="1" x14ac:dyDescent="0.3"/>
    <row r="1445" ht="15" customHeight="1" x14ac:dyDescent="0.3"/>
    <row r="1446" ht="15" customHeight="1" x14ac:dyDescent="0.3"/>
    <row r="1447" ht="15" customHeight="1" x14ac:dyDescent="0.3"/>
    <row r="1448" ht="15" customHeight="1" x14ac:dyDescent="0.3"/>
    <row r="1449" ht="15" customHeight="1" x14ac:dyDescent="0.3"/>
    <row r="1450" ht="15" customHeight="1" x14ac:dyDescent="0.3"/>
    <row r="1451" ht="15" customHeight="1" x14ac:dyDescent="0.3"/>
    <row r="1452" ht="15" customHeight="1" x14ac:dyDescent="0.3"/>
    <row r="1453" ht="15" customHeight="1" x14ac:dyDescent="0.3"/>
    <row r="1454" ht="15" customHeight="1" x14ac:dyDescent="0.3"/>
    <row r="1455" ht="15" customHeight="1" x14ac:dyDescent="0.3"/>
    <row r="1456" ht="15" customHeight="1" x14ac:dyDescent="0.3"/>
    <row r="1457" ht="15" customHeight="1" x14ac:dyDescent="0.3"/>
    <row r="1458" ht="15" customHeight="1" x14ac:dyDescent="0.3"/>
    <row r="1459" ht="15" customHeight="1" x14ac:dyDescent="0.3"/>
    <row r="1460" ht="15" customHeight="1" x14ac:dyDescent="0.3"/>
    <row r="1461" ht="15" customHeight="1" x14ac:dyDescent="0.3"/>
    <row r="1462" ht="15" customHeight="1" x14ac:dyDescent="0.3"/>
    <row r="1463" ht="15" customHeight="1" x14ac:dyDescent="0.3"/>
    <row r="1464" ht="15" customHeight="1" x14ac:dyDescent="0.3"/>
    <row r="1465" ht="15" customHeight="1" x14ac:dyDescent="0.3"/>
    <row r="1466" ht="15" customHeight="1" x14ac:dyDescent="0.3"/>
    <row r="1467" ht="15" customHeight="1" x14ac:dyDescent="0.3"/>
    <row r="1468" ht="15" customHeight="1" x14ac:dyDescent="0.3"/>
    <row r="1469" ht="15" customHeight="1" x14ac:dyDescent="0.3"/>
    <row r="1470" ht="15" customHeight="1" x14ac:dyDescent="0.3"/>
    <row r="1471" ht="15" customHeight="1" x14ac:dyDescent="0.3"/>
    <row r="1472" ht="15" customHeight="1" x14ac:dyDescent="0.3"/>
    <row r="1473" ht="15" customHeight="1" x14ac:dyDescent="0.3"/>
    <row r="1474" ht="15" customHeight="1" x14ac:dyDescent="0.3"/>
    <row r="1475" ht="15" customHeight="1" x14ac:dyDescent="0.3"/>
    <row r="1476" ht="15" customHeight="1" x14ac:dyDescent="0.3"/>
    <row r="1477" ht="15" customHeight="1" x14ac:dyDescent="0.3"/>
    <row r="1478" ht="15" customHeight="1" x14ac:dyDescent="0.3"/>
    <row r="1479" ht="15" customHeight="1" x14ac:dyDescent="0.3"/>
    <row r="1480" ht="15" customHeight="1" x14ac:dyDescent="0.3"/>
    <row r="1481" ht="15" customHeight="1" x14ac:dyDescent="0.3"/>
    <row r="1482" ht="15" customHeight="1" x14ac:dyDescent="0.3"/>
    <row r="1483" ht="15" customHeight="1" x14ac:dyDescent="0.3"/>
    <row r="1484" ht="15" customHeight="1" x14ac:dyDescent="0.3"/>
    <row r="1485" ht="15" customHeight="1" x14ac:dyDescent="0.3"/>
    <row r="1486" ht="15" customHeight="1" x14ac:dyDescent="0.3"/>
    <row r="1487" ht="15" customHeight="1" x14ac:dyDescent="0.3"/>
    <row r="1488" ht="15" customHeight="1" x14ac:dyDescent="0.3"/>
    <row r="1489" ht="15" customHeight="1" x14ac:dyDescent="0.3"/>
    <row r="1490" ht="15" customHeight="1" x14ac:dyDescent="0.3"/>
    <row r="1491" ht="15" customHeight="1" x14ac:dyDescent="0.3"/>
    <row r="1492" ht="15" customHeight="1" x14ac:dyDescent="0.3"/>
    <row r="1493" ht="15" customHeight="1" x14ac:dyDescent="0.3"/>
    <row r="1494" ht="15" customHeight="1" x14ac:dyDescent="0.3"/>
    <row r="1495" ht="15" customHeight="1" x14ac:dyDescent="0.3"/>
    <row r="1496" ht="15" customHeight="1" x14ac:dyDescent="0.3"/>
    <row r="1497" ht="15" customHeight="1" x14ac:dyDescent="0.3"/>
    <row r="1498" ht="15" customHeight="1" x14ac:dyDescent="0.3"/>
    <row r="1499" ht="15" customHeight="1" x14ac:dyDescent="0.3"/>
    <row r="1500" ht="15" customHeight="1" x14ac:dyDescent="0.3"/>
    <row r="1501" ht="15" customHeight="1" x14ac:dyDescent="0.3"/>
    <row r="1502" ht="15" customHeight="1" x14ac:dyDescent="0.3"/>
    <row r="1503" ht="15" customHeight="1" x14ac:dyDescent="0.3"/>
    <row r="1504" ht="15" customHeight="1" x14ac:dyDescent="0.3"/>
    <row r="1505" ht="15" customHeight="1" x14ac:dyDescent="0.3"/>
    <row r="1506" ht="15" customHeight="1" x14ac:dyDescent="0.3"/>
    <row r="1507" ht="15" customHeight="1" x14ac:dyDescent="0.3"/>
    <row r="1508" ht="15" customHeight="1" x14ac:dyDescent="0.3"/>
    <row r="1509" ht="15" customHeight="1" x14ac:dyDescent="0.3"/>
    <row r="1510" ht="15" customHeight="1" x14ac:dyDescent="0.3"/>
    <row r="1511" ht="15" customHeight="1" x14ac:dyDescent="0.3"/>
    <row r="1512" ht="15" customHeight="1" x14ac:dyDescent="0.3"/>
    <row r="1513" ht="15" customHeight="1" x14ac:dyDescent="0.3"/>
    <row r="1514" ht="15" customHeight="1" x14ac:dyDescent="0.3"/>
    <row r="1515" ht="15" customHeight="1" x14ac:dyDescent="0.3"/>
    <row r="1516" ht="15" customHeight="1" x14ac:dyDescent="0.3"/>
    <row r="1517" ht="15" customHeight="1" x14ac:dyDescent="0.3"/>
    <row r="1518" ht="15" customHeight="1" x14ac:dyDescent="0.3"/>
    <row r="1519" ht="15" customHeight="1" x14ac:dyDescent="0.3"/>
    <row r="1520" ht="15" customHeight="1" x14ac:dyDescent="0.3"/>
    <row r="1521" ht="15" customHeight="1" x14ac:dyDescent="0.3"/>
    <row r="1522" ht="15" customHeight="1" x14ac:dyDescent="0.3"/>
    <row r="1523" ht="15" customHeight="1" x14ac:dyDescent="0.3"/>
    <row r="1524" ht="15" customHeight="1" x14ac:dyDescent="0.3"/>
    <row r="1525" ht="15" customHeight="1" x14ac:dyDescent="0.3"/>
    <row r="1526" ht="15" customHeight="1" x14ac:dyDescent="0.3"/>
    <row r="1527" ht="15" customHeight="1" x14ac:dyDescent="0.3"/>
    <row r="1528" ht="15" customHeight="1" x14ac:dyDescent="0.3"/>
    <row r="1529" ht="15" customHeight="1" x14ac:dyDescent="0.3"/>
    <row r="1530" ht="15" customHeight="1" x14ac:dyDescent="0.3"/>
    <row r="1531" ht="15" customHeight="1" x14ac:dyDescent="0.3"/>
    <row r="1532" ht="15" customHeight="1" x14ac:dyDescent="0.3"/>
    <row r="1533" ht="15" customHeight="1" x14ac:dyDescent="0.3"/>
    <row r="1534" ht="15" customHeight="1" x14ac:dyDescent="0.3"/>
    <row r="1535" ht="15" customHeight="1" x14ac:dyDescent="0.3"/>
    <row r="1536" ht="15" customHeight="1" x14ac:dyDescent="0.3"/>
    <row r="1537" ht="15" customHeight="1" x14ac:dyDescent="0.3"/>
    <row r="1538" ht="15" customHeight="1" x14ac:dyDescent="0.3"/>
    <row r="1539" ht="15" customHeight="1" x14ac:dyDescent="0.3"/>
    <row r="1540" ht="15" customHeight="1" x14ac:dyDescent="0.3"/>
    <row r="1541" ht="15" customHeight="1" x14ac:dyDescent="0.3"/>
    <row r="1542" ht="15" customHeight="1" x14ac:dyDescent="0.3"/>
    <row r="1543" ht="15" customHeight="1" x14ac:dyDescent="0.3"/>
    <row r="1665" ht="15" customHeight="1" x14ac:dyDescent="0.3"/>
    <row r="1666" ht="15" customHeight="1" x14ac:dyDescent="0.3"/>
    <row r="1667" ht="20.100000000000001" customHeight="1" x14ac:dyDescent="0.3"/>
    <row r="1668" ht="15" customHeight="1" x14ac:dyDescent="0.3"/>
    <row r="1669" ht="15" customHeight="1" x14ac:dyDescent="0.3"/>
    <row r="1670" ht="15" customHeight="1" x14ac:dyDescent="0.3"/>
    <row r="1671" ht="15" customHeight="1" x14ac:dyDescent="0.3"/>
    <row r="1672" ht="15" customHeight="1" x14ac:dyDescent="0.3"/>
    <row r="1673" ht="15" customHeight="1" x14ac:dyDescent="0.3"/>
    <row r="1674" ht="15" customHeight="1" x14ac:dyDescent="0.3"/>
    <row r="1675" ht="20.100000000000001" customHeight="1" x14ac:dyDescent="0.3"/>
    <row r="1676" ht="15" customHeight="1" x14ac:dyDescent="0.3"/>
    <row r="1677" ht="15" customHeight="1" x14ac:dyDescent="0.3"/>
    <row r="1678" ht="15" customHeight="1" x14ac:dyDescent="0.3"/>
    <row r="1679" ht="15" customHeight="1" x14ac:dyDescent="0.3"/>
    <row r="1680" ht="15" customHeight="1" x14ac:dyDescent="0.3"/>
    <row r="1681" ht="15" customHeight="1" x14ac:dyDescent="0.3"/>
    <row r="1682" ht="15" customHeight="1" x14ac:dyDescent="0.3"/>
    <row r="1683" ht="20.100000000000001" customHeight="1" x14ac:dyDescent="0.3"/>
    <row r="1684" ht="15" customHeight="1" x14ac:dyDescent="0.3"/>
    <row r="1685" ht="15" customHeight="1" x14ac:dyDescent="0.3"/>
    <row r="1686" ht="15" customHeight="1" x14ac:dyDescent="0.3"/>
    <row r="1687" ht="15" customHeight="1" x14ac:dyDescent="0.3"/>
    <row r="1688" ht="15" customHeight="1" x14ac:dyDescent="0.3"/>
    <row r="1689" ht="15" customHeight="1" x14ac:dyDescent="0.3"/>
    <row r="1690" ht="15" customHeight="1" x14ac:dyDescent="0.3"/>
    <row r="1691" ht="20.100000000000001" customHeight="1" x14ac:dyDescent="0.3"/>
    <row r="1692" ht="15" customHeight="1" x14ac:dyDescent="0.3"/>
    <row r="1693" ht="15" customHeight="1" x14ac:dyDescent="0.3"/>
    <row r="1694" ht="15" customHeight="1" x14ac:dyDescent="0.3"/>
    <row r="1695" ht="15" customHeight="1" x14ac:dyDescent="0.3"/>
    <row r="1696" ht="15" customHeight="1" x14ac:dyDescent="0.3"/>
    <row r="1697" ht="20.100000000000001" customHeight="1" x14ac:dyDescent="0.3"/>
    <row r="1698" ht="15" customHeight="1" x14ac:dyDescent="0.3"/>
    <row r="1699" ht="15" customHeight="1" x14ac:dyDescent="0.3"/>
    <row r="1700" ht="15" customHeight="1" x14ac:dyDescent="0.3"/>
    <row r="1701" ht="15" customHeight="1" x14ac:dyDescent="0.3"/>
    <row r="1702" ht="15" customHeight="1" x14ac:dyDescent="0.3"/>
    <row r="1703" ht="15" customHeight="1" x14ac:dyDescent="0.3"/>
    <row r="1704" ht="15" customHeight="1" x14ac:dyDescent="0.3"/>
    <row r="1705" ht="20.100000000000001" customHeight="1" x14ac:dyDescent="0.3"/>
    <row r="1706" ht="15" customHeight="1" x14ac:dyDescent="0.3"/>
    <row r="1707" ht="15" customHeight="1" x14ac:dyDescent="0.3"/>
    <row r="1708" ht="15" customHeight="1" x14ac:dyDescent="0.3"/>
    <row r="1709" ht="15" customHeight="1" x14ac:dyDescent="0.3"/>
    <row r="1710" ht="15" customHeight="1" x14ac:dyDescent="0.3"/>
    <row r="1711" ht="20.100000000000001" customHeight="1" x14ac:dyDescent="0.3"/>
    <row r="1712" ht="15" customHeight="1" x14ac:dyDescent="0.3"/>
    <row r="1713" ht="15" customHeight="1" x14ac:dyDescent="0.3"/>
    <row r="1714" ht="20.100000000000001" customHeight="1" x14ac:dyDescent="0.3"/>
    <row r="1715" ht="15" customHeight="1" x14ac:dyDescent="0.3"/>
    <row r="1716" ht="15" customHeight="1" x14ac:dyDescent="0.3"/>
    <row r="1717" ht="20.100000000000001" customHeight="1" x14ac:dyDescent="0.3"/>
    <row r="1718" ht="15" customHeight="1" x14ac:dyDescent="0.3"/>
    <row r="1719" ht="20.100000000000001" customHeight="1" x14ac:dyDescent="0.3"/>
    <row r="1720" ht="15" customHeight="1" x14ac:dyDescent="0.3"/>
    <row r="1721" ht="20.100000000000001" customHeight="1" x14ac:dyDescent="0.3"/>
    <row r="1722" ht="15" customHeight="1" x14ac:dyDescent="0.3"/>
    <row r="1723" ht="20.100000000000001" customHeight="1" x14ac:dyDescent="0.3"/>
    <row r="1724" ht="15" customHeight="1" x14ac:dyDescent="0.3"/>
    <row r="1725" ht="20.100000000000001" customHeight="1" x14ac:dyDescent="0.3"/>
    <row r="1726" ht="15" customHeight="1" x14ac:dyDescent="0.3"/>
    <row r="1727" ht="15" customHeight="1" x14ac:dyDescent="0.3"/>
    <row r="1728" ht="15" customHeight="1" x14ac:dyDescent="0.3"/>
    <row r="1729" ht="15" customHeight="1" x14ac:dyDescent="0.3"/>
    <row r="1730" ht="15" customHeight="1" x14ac:dyDescent="0.3"/>
    <row r="1731" ht="15" customHeight="1" x14ac:dyDescent="0.3"/>
    <row r="1732" ht="15" customHeight="1" x14ac:dyDescent="0.3"/>
    <row r="1733" ht="15" customHeight="1" x14ac:dyDescent="0.3"/>
    <row r="1734" ht="15" customHeight="1" x14ac:dyDescent="0.3"/>
    <row r="1735" ht="20.100000000000001" customHeight="1" x14ac:dyDescent="0.3"/>
    <row r="1736" ht="15" customHeight="1" x14ac:dyDescent="0.3"/>
    <row r="1737" ht="15" customHeight="1" x14ac:dyDescent="0.3"/>
    <row r="1738" ht="15" customHeight="1" x14ac:dyDescent="0.3"/>
    <row r="1739" ht="20.100000000000001" customHeight="1" x14ac:dyDescent="0.3"/>
    <row r="1740" ht="15" customHeight="1" x14ac:dyDescent="0.3"/>
    <row r="1741" ht="15" customHeight="1" x14ac:dyDescent="0.3"/>
    <row r="1742" ht="15" customHeight="1" x14ac:dyDescent="0.3"/>
    <row r="1743" ht="20.100000000000001" customHeight="1" x14ac:dyDescent="0.3"/>
    <row r="1744" ht="15" customHeight="1" x14ac:dyDescent="0.3"/>
    <row r="1745" ht="15" customHeight="1" x14ac:dyDescent="0.3"/>
    <row r="1746" ht="15" customHeight="1" x14ac:dyDescent="0.3"/>
    <row r="1747" ht="20.100000000000001" customHeight="1" x14ac:dyDescent="0.3"/>
    <row r="1748" ht="15" customHeight="1" x14ac:dyDescent="0.3"/>
    <row r="1749" ht="15" customHeight="1" x14ac:dyDescent="0.3"/>
    <row r="1750" ht="15" customHeight="1" x14ac:dyDescent="0.3"/>
    <row r="1751" ht="20.100000000000001" customHeight="1" x14ac:dyDescent="0.3"/>
    <row r="1752" ht="15" customHeight="1" x14ac:dyDescent="0.3"/>
    <row r="1753" ht="15" customHeight="1" x14ac:dyDescent="0.3"/>
    <row r="1754" ht="15" customHeight="1" x14ac:dyDescent="0.3"/>
    <row r="1755" ht="20.100000000000001" customHeight="1" x14ac:dyDescent="0.3"/>
    <row r="1756" ht="15" customHeight="1" x14ac:dyDescent="0.3"/>
    <row r="1757" ht="15" customHeight="1" x14ac:dyDescent="0.3"/>
    <row r="1758" ht="15" customHeight="1" x14ac:dyDescent="0.3"/>
    <row r="1759" ht="20.100000000000001" customHeight="1" x14ac:dyDescent="0.3"/>
    <row r="1760" ht="15" customHeight="1" x14ac:dyDescent="0.3"/>
    <row r="1761" ht="15" customHeight="1" x14ac:dyDescent="0.3"/>
    <row r="1762" ht="15" customHeight="1" x14ac:dyDescent="0.3"/>
    <row r="1763" ht="20.100000000000001" customHeight="1" x14ac:dyDescent="0.3"/>
    <row r="1764" ht="15" customHeight="1" x14ac:dyDescent="0.3"/>
    <row r="1765" ht="15" customHeight="1" x14ac:dyDescent="0.3"/>
    <row r="1766" ht="15" customHeight="1" x14ac:dyDescent="0.3"/>
    <row r="1767" ht="20.100000000000001" customHeight="1" x14ac:dyDescent="0.3"/>
    <row r="1768" ht="15" customHeight="1" x14ac:dyDescent="0.3"/>
    <row r="1769" ht="15" customHeight="1" x14ac:dyDescent="0.3"/>
    <row r="1770" ht="15" customHeight="1" x14ac:dyDescent="0.3"/>
    <row r="1771" ht="20.100000000000001" customHeight="1" x14ac:dyDescent="0.3"/>
    <row r="1772" ht="15" customHeight="1" x14ac:dyDescent="0.3"/>
    <row r="1773" ht="15" customHeight="1" x14ac:dyDescent="0.3"/>
    <row r="1774" ht="15" customHeight="1" x14ac:dyDescent="0.3"/>
    <row r="1775" ht="20.100000000000001" customHeight="1" x14ac:dyDescent="0.3"/>
    <row r="1776" ht="15" customHeight="1" x14ac:dyDescent="0.3"/>
    <row r="1777" ht="15" customHeight="1" x14ac:dyDescent="0.3"/>
    <row r="1778" ht="15" customHeight="1" x14ac:dyDescent="0.3"/>
    <row r="1779" ht="20.100000000000001" customHeight="1" x14ac:dyDescent="0.3"/>
    <row r="1780" ht="15" customHeight="1" x14ac:dyDescent="0.3"/>
    <row r="1781" ht="15" customHeight="1" x14ac:dyDescent="0.3"/>
    <row r="1782" ht="20.100000000000001" customHeight="1" x14ac:dyDescent="0.3"/>
    <row r="1783" ht="15" customHeight="1" x14ac:dyDescent="0.3"/>
    <row r="1784" ht="15" customHeight="1" x14ac:dyDescent="0.3"/>
    <row r="1785" ht="15" customHeight="1" x14ac:dyDescent="0.3"/>
    <row r="1786" ht="20.100000000000001" customHeight="1" x14ac:dyDescent="0.3"/>
    <row r="1787" ht="15" customHeight="1" x14ac:dyDescent="0.3"/>
    <row r="1788" ht="15" customHeight="1" x14ac:dyDescent="0.3"/>
    <row r="1789" ht="15" customHeight="1" x14ac:dyDescent="0.3"/>
    <row r="1790" ht="20.100000000000001" customHeight="1" x14ac:dyDescent="0.3"/>
    <row r="1791" ht="15" customHeight="1" x14ac:dyDescent="0.3"/>
    <row r="1792" ht="15" customHeight="1" x14ac:dyDescent="0.3"/>
    <row r="1793" ht="15" customHeight="1" x14ac:dyDescent="0.3"/>
    <row r="1794" ht="20.100000000000001" customHeight="1" x14ac:dyDescent="0.3"/>
    <row r="1795" ht="15" customHeight="1" x14ac:dyDescent="0.3"/>
    <row r="1796" ht="15" customHeight="1" x14ac:dyDescent="0.3"/>
    <row r="1797" ht="15" customHeight="1" x14ac:dyDescent="0.3"/>
    <row r="1798" ht="20.100000000000001" customHeight="1" x14ac:dyDescent="0.3"/>
    <row r="1799" ht="15" customHeight="1" x14ac:dyDescent="0.3"/>
    <row r="1800" ht="15" customHeight="1" x14ac:dyDescent="0.3"/>
    <row r="1801" ht="15" customHeight="1" x14ac:dyDescent="0.3"/>
    <row r="1802" ht="20.100000000000001" customHeight="1" x14ac:dyDescent="0.3"/>
    <row r="1803" ht="15" customHeight="1" x14ac:dyDescent="0.3"/>
    <row r="1804" ht="15" customHeight="1" x14ac:dyDescent="0.3"/>
    <row r="1805" ht="15" customHeight="1" x14ac:dyDescent="0.3"/>
    <row r="1806" ht="15" customHeight="1" x14ac:dyDescent="0.3"/>
    <row r="1807" ht="15" customHeight="1" x14ac:dyDescent="0.3"/>
    <row r="1808" ht="15" customHeight="1" x14ac:dyDescent="0.3"/>
    <row r="1809" ht="15" customHeight="1" x14ac:dyDescent="0.3"/>
    <row r="1810" ht="15" customHeight="1" x14ac:dyDescent="0.3"/>
    <row r="1811" ht="15" customHeight="1" x14ac:dyDescent="0.3"/>
    <row r="1812" ht="15" customHeight="1" x14ac:dyDescent="0.3"/>
    <row r="1813" ht="15" customHeight="1" x14ac:dyDescent="0.3"/>
    <row r="1814" ht="15" customHeight="1" x14ac:dyDescent="0.3"/>
    <row r="1815" ht="15" customHeight="1" x14ac:dyDescent="0.3"/>
    <row r="1816" ht="15" customHeight="1" x14ac:dyDescent="0.3"/>
    <row r="1817" ht="15" customHeight="1" x14ac:dyDescent="0.3"/>
    <row r="1818" ht="15" customHeight="1" x14ac:dyDescent="0.3"/>
    <row r="1819" ht="15" customHeight="1" x14ac:dyDescent="0.3"/>
    <row r="1820" ht="15" customHeight="1" x14ac:dyDescent="0.3"/>
    <row r="1821" ht="15" customHeight="1" x14ac:dyDescent="0.3"/>
    <row r="1822" ht="15" customHeight="1" x14ac:dyDescent="0.3"/>
    <row r="1823" ht="15" customHeight="1" x14ac:dyDescent="0.3"/>
    <row r="1824" ht="15" customHeight="1" x14ac:dyDescent="0.3"/>
    <row r="1825" ht="15" customHeight="1" x14ac:dyDescent="0.3"/>
    <row r="1826" ht="15" customHeight="1" x14ac:dyDescent="0.3"/>
    <row r="1827" ht="15" customHeight="1" x14ac:dyDescent="0.3"/>
    <row r="1828" ht="20.100000000000001" customHeight="1" x14ac:dyDescent="0.3"/>
    <row r="1829" ht="15" customHeight="1" x14ac:dyDescent="0.3"/>
    <row r="1830" ht="15" customHeight="1" x14ac:dyDescent="0.3"/>
    <row r="1831" ht="15" customHeight="1" x14ac:dyDescent="0.3"/>
    <row r="1832" ht="15" customHeight="1" x14ac:dyDescent="0.3"/>
    <row r="1833" ht="15" customHeight="1" x14ac:dyDescent="0.3"/>
    <row r="1834" ht="15" customHeight="1" x14ac:dyDescent="0.3"/>
    <row r="1835" ht="14.7" customHeight="1" x14ac:dyDescent="0.3"/>
    <row r="1836" ht="14.7" customHeight="1" x14ac:dyDescent="0.3"/>
    <row r="1837" ht="14.7" customHeight="1" x14ac:dyDescent="0.3"/>
    <row r="1838" ht="14.7" customHeight="1" x14ac:dyDescent="0.3"/>
    <row r="1839" ht="15" customHeight="1" x14ac:dyDescent="0.3"/>
    <row r="1840" ht="20.100000000000001" customHeight="1" x14ac:dyDescent="0.3"/>
    <row r="1841" ht="15" customHeight="1" x14ac:dyDescent="0.3"/>
    <row r="1842" ht="15" customHeight="1" x14ac:dyDescent="0.3"/>
    <row r="1843" ht="15" customHeight="1" x14ac:dyDescent="0.3"/>
    <row r="1844" ht="20.100000000000001" customHeight="1" x14ac:dyDescent="0.3"/>
    <row r="1845" ht="15" customHeight="1" x14ac:dyDescent="0.3"/>
    <row r="1846" ht="15" customHeight="1" x14ac:dyDescent="0.3"/>
    <row r="1847" ht="15" customHeight="1" x14ac:dyDescent="0.3"/>
    <row r="1848" ht="20.100000000000001" customHeight="1" x14ac:dyDescent="0.3"/>
    <row r="1849" ht="15" customHeight="1" x14ac:dyDescent="0.3"/>
    <row r="1850" ht="15" customHeight="1" x14ac:dyDescent="0.3"/>
    <row r="1851" ht="15" customHeight="1" x14ac:dyDescent="0.3"/>
    <row r="1852" ht="20.100000000000001" customHeight="1" x14ac:dyDescent="0.3"/>
    <row r="1853" ht="15" customHeight="1" x14ac:dyDescent="0.3"/>
    <row r="1854" ht="15" customHeight="1" x14ac:dyDescent="0.3"/>
    <row r="1855" ht="15" customHeight="1" x14ac:dyDescent="0.3"/>
    <row r="1856" ht="20.100000000000001" customHeight="1" x14ac:dyDescent="0.3"/>
    <row r="1857" ht="15" customHeight="1" x14ac:dyDescent="0.3"/>
    <row r="1858" ht="15" customHeight="1" x14ac:dyDescent="0.3"/>
    <row r="1859" ht="15" customHeight="1" x14ac:dyDescent="0.3"/>
    <row r="1860" ht="20.100000000000001" customHeight="1" x14ac:dyDescent="0.3"/>
    <row r="1861" ht="15" customHeight="1" x14ac:dyDescent="0.3"/>
    <row r="1862" ht="15" customHeight="1" x14ac:dyDescent="0.3"/>
    <row r="1863" ht="15" customHeight="1" x14ac:dyDescent="0.3"/>
    <row r="1864" ht="20.100000000000001" customHeight="1" x14ac:dyDescent="0.3"/>
    <row r="1865" ht="15" customHeight="1" x14ac:dyDescent="0.3"/>
    <row r="1866" ht="15" customHeight="1" x14ac:dyDescent="0.3"/>
    <row r="1867" ht="15" customHeight="1" x14ac:dyDescent="0.3"/>
    <row r="1868" ht="20.100000000000001" customHeight="1" x14ac:dyDescent="0.3"/>
    <row r="1869" ht="15" customHeight="1" x14ac:dyDescent="0.3"/>
    <row r="1870" ht="15" customHeight="1" x14ac:dyDescent="0.3"/>
    <row r="1871" ht="15" customHeight="1" x14ac:dyDescent="0.3"/>
    <row r="1872" ht="20.100000000000001" customHeight="1" x14ac:dyDescent="0.3"/>
    <row r="1873" ht="15" customHeight="1" x14ac:dyDescent="0.3"/>
    <row r="1874" ht="15" customHeight="1" x14ac:dyDescent="0.3"/>
    <row r="1875" ht="15" customHeight="1" x14ac:dyDescent="0.3"/>
    <row r="1876" ht="20.100000000000001" customHeight="1" x14ac:dyDescent="0.3"/>
    <row r="1877" ht="15" customHeight="1" x14ac:dyDescent="0.3"/>
    <row r="1878" ht="15" customHeight="1" x14ac:dyDescent="0.3"/>
    <row r="1879" ht="15" customHeight="1" x14ac:dyDescent="0.3"/>
    <row r="1880" ht="20.100000000000001" customHeight="1" x14ac:dyDescent="0.3"/>
    <row r="1881" ht="15" customHeight="1" x14ac:dyDescent="0.3"/>
    <row r="1882" ht="15" customHeight="1" x14ac:dyDescent="0.3"/>
    <row r="1883" ht="15" customHeight="1" x14ac:dyDescent="0.3"/>
    <row r="1884" ht="15" customHeight="1" x14ac:dyDescent="0.3"/>
    <row r="1885" ht="20.100000000000001" customHeight="1" x14ac:dyDescent="0.3"/>
    <row r="1886" ht="15" customHeight="1" x14ac:dyDescent="0.3"/>
    <row r="1887" ht="15" customHeight="1" x14ac:dyDescent="0.3"/>
    <row r="1888" ht="15" customHeight="1" x14ac:dyDescent="0.3"/>
    <row r="1889" ht="20.100000000000001" customHeight="1" x14ac:dyDescent="0.3"/>
    <row r="1890" ht="15" customHeight="1" x14ac:dyDescent="0.3"/>
    <row r="1891" ht="15" customHeight="1" x14ac:dyDescent="0.3"/>
    <row r="1892" ht="15" customHeight="1" x14ac:dyDescent="0.3"/>
    <row r="1893" ht="20.100000000000001" customHeight="1" x14ac:dyDescent="0.3"/>
    <row r="1894" ht="15" customHeight="1" x14ac:dyDescent="0.3"/>
    <row r="1895" ht="15" customHeight="1" x14ac:dyDescent="0.3"/>
    <row r="1896" ht="15" customHeight="1" x14ac:dyDescent="0.3"/>
    <row r="1897" ht="20.100000000000001" customHeight="1" x14ac:dyDescent="0.3"/>
    <row r="1898" ht="15" customHeight="1" x14ac:dyDescent="0.3"/>
    <row r="1899" ht="15" customHeight="1" x14ac:dyDescent="0.3"/>
    <row r="1900" ht="15" customHeight="1" x14ac:dyDescent="0.3"/>
    <row r="1901" ht="20.100000000000001" customHeight="1" x14ac:dyDescent="0.3"/>
    <row r="1902" ht="15" customHeight="1" x14ac:dyDescent="0.3"/>
    <row r="1903" ht="15" customHeight="1" x14ac:dyDescent="0.3"/>
    <row r="1904" ht="15" customHeight="1" x14ac:dyDescent="0.3"/>
    <row r="1905" ht="20.100000000000001" customHeight="1" x14ac:dyDescent="0.3"/>
    <row r="1906" ht="15" customHeight="1" x14ac:dyDescent="0.3"/>
    <row r="1907" ht="15" customHeight="1" x14ac:dyDescent="0.3"/>
    <row r="1908" ht="15" customHeight="1" x14ac:dyDescent="0.3"/>
    <row r="1909" ht="20.100000000000001" customHeight="1" x14ac:dyDescent="0.3"/>
    <row r="1910" ht="15" customHeight="1" x14ac:dyDescent="0.3"/>
    <row r="1911" ht="15" customHeight="1" x14ac:dyDescent="0.3"/>
    <row r="1912" ht="15" customHeight="1" x14ac:dyDescent="0.3"/>
    <row r="1913" ht="20.100000000000001" customHeight="1" x14ac:dyDescent="0.3"/>
    <row r="1914" ht="15" customHeight="1" x14ac:dyDescent="0.3"/>
    <row r="1915" ht="15" customHeight="1" x14ac:dyDescent="0.3"/>
    <row r="1916" ht="15" customHeight="1" x14ac:dyDescent="0.3"/>
    <row r="1917" ht="15" customHeight="1" x14ac:dyDescent="0.3"/>
    <row r="1918" ht="20.100000000000001" customHeight="1" x14ac:dyDescent="0.3"/>
    <row r="1919" ht="15" customHeight="1" x14ac:dyDescent="0.3"/>
    <row r="1920" ht="15" customHeight="1" x14ac:dyDescent="0.3"/>
    <row r="1921" ht="15" customHeight="1" x14ac:dyDescent="0.3"/>
    <row r="1922" ht="20.100000000000001" customHeight="1" x14ac:dyDescent="0.3"/>
    <row r="1923" ht="15" customHeight="1" x14ac:dyDescent="0.3"/>
    <row r="1924" ht="15" customHeight="1" x14ac:dyDescent="0.3"/>
    <row r="1925" ht="15" customHeight="1" x14ac:dyDescent="0.3"/>
    <row r="1926" ht="20.100000000000001" customHeight="1" x14ac:dyDescent="0.3"/>
    <row r="1927" ht="15" customHeight="1" x14ac:dyDescent="0.3"/>
    <row r="1928" ht="15" customHeight="1" x14ac:dyDescent="0.3"/>
    <row r="1929" ht="15" customHeight="1" x14ac:dyDescent="0.3"/>
    <row r="1930" ht="20.100000000000001" customHeight="1" x14ac:dyDescent="0.3"/>
    <row r="1931" ht="15" customHeight="1" x14ac:dyDescent="0.3"/>
    <row r="1932" ht="15" customHeight="1" x14ac:dyDescent="0.3"/>
    <row r="1933" ht="15" customHeight="1" x14ac:dyDescent="0.3"/>
    <row r="1934" ht="20.100000000000001" customHeight="1" x14ac:dyDescent="0.3"/>
    <row r="1935" ht="15" customHeight="1" x14ac:dyDescent="0.3"/>
    <row r="1936" ht="15" customHeight="1" x14ac:dyDescent="0.3"/>
    <row r="1937" ht="15" customHeight="1" x14ac:dyDescent="0.3"/>
    <row r="1938" ht="20.100000000000001" customHeight="1" x14ac:dyDescent="0.3"/>
    <row r="1939" ht="15" customHeight="1" x14ac:dyDescent="0.3"/>
    <row r="1940" ht="15" customHeight="1" x14ac:dyDescent="0.3"/>
    <row r="1941" ht="15" customHeight="1" x14ac:dyDescent="0.3"/>
    <row r="1942" ht="15" customHeight="1" x14ac:dyDescent="0.3"/>
    <row r="1943" ht="20.100000000000001" customHeight="1" x14ac:dyDescent="0.3"/>
    <row r="1944" ht="15" customHeight="1" x14ac:dyDescent="0.3"/>
    <row r="1945" ht="15" customHeight="1" x14ac:dyDescent="0.3"/>
    <row r="1946" ht="15" customHeight="1" x14ac:dyDescent="0.3"/>
    <row r="1947" ht="20.100000000000001" customHeight="1" x14ac:dyDescent="0.3"/>
    <row r="1948" ht="15" customHeight="1" x14ac:dyDescent="0.3"/>
    <row r="1949" ht="15" customHeight="1" x14ac:dyDescent="0.3"/>
    <row r="1950" ht="15" customHeight="1" x14ac:dyDescent="0.3"/>
    <row r="1951" ht="20.100000000000001" customHeight="1" x14ac:dyDescent="0.3"/>
    <row r="1952" ht="15" customHeight="1" x14ac:dyDescent="0.3"/>
    <row r="1953" ht="15" customHeight="1" x14ac:dyDescent="0.3"/>
    <row r="1954" ht="15" customHeight="1" x14ac:dyDescent="0.3"/>
    <row r="1955" ht="15" customHeight="1" x14ac:dyDescent="0.3"/>
    <row r="1956" ht="20.100000000000001" customHeight="1" x14ac:dyDescent="0.3"/>
    <row r="1957" ht="15" customHeight="1" x14ac:dyDescent="0.3"/>
    <row r="1958" ht="15" customHeight="1" x14ac:dyDescent="0.3"/>
    <row r="1959" ht="15" customHeight="1" x14ac:dyDescent="0.3"/>
    <row r="1960" ht="20.100000000000001" customHeight="1" x14ac:dyDescent="0.3"/>
    <row r="1961" ht="15" customHeight="1" x14ac:dyDescent="0.3"/>
    <row r="1962" ht="15" customHeight="1" x14ac:dyDescent="0.3"/>
    <row r="1963" ht="15" customHeight="1" x14ac:dyDescent="0.3"/>
    <row r="1964" ht="20.100000000000001" customHeight="1" x14ac:dyDescent="0.3"/>
    <row r="1965" ht="15" customHeight="1" x14ac:dyDescent="0.3"/>
    <row r="1966" ht="15" customHeight="1" x14ac:dyDescent="0.3"/>
    <row r="1967" ht="15" customHeight="1" x14ac:dyDescent="0.3"/>
    <row r="1968" ht="20.100000000000001" customHeight="1" x14ac:dyDescent="0.3"/>
    <row r="1969" ht="15" customHeight="1" x14ac:dyDescent="0.3"/>
    <row r="1970" ht="15" customHeight="1" x14ac:dyDescent="0.3"/>
    <row r="1971" ht="15" customHeight="1" x14ac:dyDescent="0.3"/>
    <row r="1972" ht="20.100000000000001" customHeight="1" x14ac:dyDescent="0.3"/>
    <row r="1973" ht="15" customHeight="1" x14ac:dyDescent="0.3"/>
    <row r="1974" ht="15" customHeight="1" x14ac:dyDescent="0.3"/>
    <row r="1975" ht="15" customHeight="1" x14ac:dyDescent="0.3"/>
    <row r="1976" ht="15" customHeight="1" x14ac:dyDescent="0.3"/>
    <row r="1977" ht="20.100000000000001" customHeight="1" x14ac:dyDescent="0.3"/>
    <row r="1978" ht="15" customHeight="1" x14ac:dyDescent="0.3"/>
    <row r="1979" ht="15" customHeight="1" x14ac:dyDescent="0.3"/>
    <row r="1980" ht="15" customHeight="1" x14ac:dyDescent="0.3"/>
    <row r="1981" ht="20.100000000000001" customHeight="1" x14ac:dyDescent="0.3"/>
    <row r="1982" ht="15" customHeight="1" x14ac:dyDescent="0.3"/>
    <row r="1983" ht="15" customHeight="1" x14ac:dyDescent="0.3"/>
    <row r="1984" ht="15" customHeight="1" x14ac:dyDescent="0.3"/>
    <row r="1985" ht="15" customHeight="1" x14ac:dyDescent="0.3"/>
    <row r="1986" ht="20.100000000000001" customHeight="1" x14ac:dyDescent="0.3"/>
    <row r="1987" ht="15" customHeight="1" x14ac:dyDescent="0.3"/>
    <row r="1988" ht="15" customHeight="1" x14ac:dyDescent="0.3"/>
    <row r="1989" ht="15" customHeight="1" x14ac:dyDescent="0.3"/>
    <row r="1990" ht="20.100000000000001" customHeight="1" x14ac:dyDescent="0.3"/>
    <row r="1991" ht="15" customHeight="1" x14ac:dyDescent="0.3"/>
    <row r="1992" ht="15" customHeight="1" x14ac:dyDescent="0.3"/>
    <row r="1993" ht="15" customHeight="1" x14ac:dyDescent="0.3"/>
    <row r="1994" ht="20.100000000000001" customHeight="1" x14ac:dyDescent="0.3"/>
    <row r="1995" ht="15" customHeight="1" x14ac:dyDescent="0.3"/>
    <row r="1996" ht="15" customHeight="1" x14ac:dyDescent="0.3"/>
    <row r="1997" ht="15" customHeight="1" x14ac:dyDescent="0.3"/>
    <row r="1998" ht="20.100000000000001" customHeight="1" x14ac:dyDescent="0.3"/>
    <row r="1999" ht="15" customHeight="1" x14ac:dyDescent="0.3"/>
    <row r="2000" ht="15" customHeight="1" x14ac:dyDescent="0.3"/>
    <row r="2001" ht="15" customHeight="1" x14ac:dyDescent="0.3"/>
    <row r="2002" ht="20.100000000000001" customHeight="1" x14ac:dyDescent="0.3"/>
    <row r="2003" ht="15" customHeight="1" x14ac:dyDescent="0.3"/>
    <row r="2004" ht="15" customHeight="1" x14ac:dyDescent="0.3"/>
    <row r="2005" ht="15" customHeight="1" x14ac:dyDescent="0.3"/>
    <row r="2006" ht="15" customHeight="1" x14ac:dyDescent="0.3"/>
    <row r="2007" ht="20.100000000000001" customHeight="1" x14ac:dyDescent="0.3"/>
    <row r="2008" ht="15" customHeight="1" x14ac:dyDescent="0.3"/>
    <row r="2009" ht="15" customHeight="1" x14ac:dyDescent="0.3"/>
    <row r="2010" ht="15" customHeight="1" x14ac:dyDescent="0.3"/>
    <row r="2011" ht="20.100000000000001" customHeight="1" x14ac:dyDescent="0.3"/>
    <row r="2012" ht="15" customHeight="1" x14ac:dyDescent="0.3"/>
    <row r="2013" ht="15" customHeight="1" x14ac:dyDescent="0.3"/>
    <row r="2014" ht="15" customHeight="1" x14ac:dyDescent="0.3"/>
    <row r="2015" ht="15" customHeight="1" x14ac:dyDescent="0.3"/>
    <row r="2016" ht="15" customHeight="1" x14ac:dyDescent="0.3"/>
    <row r="2017" ht="15" customHeight="1" x14ac:dyDescent="0.3"/>
    <row r="2018" ht="15" customHeight="1" x14ac:dyDescent="0.3"/>
    <row r="2019" ht="15" customHeight="1" x14ac:dyDescent="0.3"/>
    <row r="2020" ht="15" customHeight="1" x14ac:dyDescent="0.3"/>
    <row r="2021" ht="15" customHeight="1" x14ac:dyDescent="0.3"/>
    <row r="2022" ht="15" customHeight="1" x14ac:dyDescent="0.3"/>
    <row r="2023" ht="20.100000000000001" customHeight="1" x14ac:dyDescent="0.3"/>
    <row r="2024" ht="15" customHeight="1" x14ac:dyDescent="0.3"/>
    <row r="2025" ht="15" customHeight="1" x14ac:dyDescent="0.3"/>
    <row r="2026" ht="15" customHeight="1" x14ac:dyDescent="0.3"/>
    <row r="2027" ht="20.100000000000001" customHeight="1" x14ac:dyDescent="0.3"/>
    <row r="2028" ht="15" customHeight="1" x14ac:dyDescent="0.3"/>
    <row r="2029" ht="15" customHeight="1" x14ac:dyDescent="0.3"/>
    <row r="2030" ht="15" customHeight="1" x14ac:dyDescent="0.3"/>
    <row r="2031" ht="20.100000000000001" customHeight="1" x14ac:dyDescent="0.3"/>
    <row r="2032" ht="15" customHeight="1" x14ac:dyDescent="0.3"/>
    <row r="2033" ht="15" customHeight="1" x14ac:dyDescent="0.3"/>
    <row r="2034" ht="15" customHeight="1" x14ac:dyDescent="0.3"/>
    <row r="2035" ht="20.100000000000001" customHeight="1" x14ac:dyDescent="0.3"/>
    <row r="2036" ht="15" customHeight="1" x14ac:dyDescent="0.3"/>
    <row r="2037" ht="15" customHeight="1" x14ac:dyDescent="0.3"/>
    <row r="2038" ht="15" customHeight="1" x14ac:dyDescent="0.3"/>
    <row r="2039" ht="20.100000000000001" customHeight="1" x14ac:dyDescent="0.3"/>
    <row r="2040" ht="15" customHeight="1" x14ac:dyDescent="0.3"/>
    <row r="2041" ht="15" customHeight="1" x14ac:dyDescent="0.3"/>
    <row r="2042" ht="15" customHeight="1" x14ac:dyDescent="0.3"/>
    <row r="2043" ht="20.100000000000001" customHeight="1" x14ac:dyDescent="0.3"/>
    <row r="2044" ht="15" customHeight="1" x14ac:dyDescent="0.3"/>
    <row r="2045" ht="15" customHeight="1" x14ac:dyDescent="0.3"/>
    <row r="2046" ht="15" customHeight="1" x14ac:dyDescent="0.3"/>
    <row r="2047" ht="20.100000000000001" customHeight="1" x14ac:dyDescent="0.3"/>
    <row r="2048" ht="15" customHeight="1" x14ac:dyDescent="0.3"/>
    <row r="2049" ht="15" customHeight="1" x14ac:dyDescent="0.3"/>
    <row r="2050" ht="15" customHeight="1" x14ac:dyDescent="0.3"/>
    <row r="2051" ht="20.100000000000001" customHeight="1" x14ac:dyDescent="0.3"/>
    <row r="2052" ht="15" customHeight="1" x14ac:dyDescent="0.3"/>
    <row r="2053" ht="15" customHeight="1" x14ac:dyDescent="0.3"/>
    <row r="2054" ht="15" customHeight="1" x14ac:dyDescent="0.3"/>
    <row r="2055" ht="15" customHeight="1" x14ac:dyDescent="0.3"/>
    <row r="2056" ht="20.100000000000001" customHeight="1" x14ac:dyDescent="0.3"/>
    <row r="2057" ht="15" customHeight="1" x14ac:dyDescent="0.3"/>
    <row r="2058" ht="15" customHeight="1" x14ac:dyDescent="0.3"/>
    <row r="2059" ht="15" customHeight="1" x14ac:dyDescent="0.3"/>
    <row r="2060" ht="20.100000000000001" customHeight="1" x14ac:dyDescent="0.3"/>
    <row r="2061" ht="15" customHeight="1" x14ac:dyDescent="0.3"/>
    <row r="2062" ht="15" customHeight="1" x14ac:dyDescent="0.3"/>
    <row r="2063" ht="15" customHeight="1" x14ac:dyDescent="0.3"/>
    <row r="2064" ht="20.100000000000001" customHeight="1" x14ac:dyDescent="0.3"/>
    <row r="2065" ht="15" customHeight="1" x14ac:dyDescent="0.3"/>
    <row r="2066" ht="15" customHeight="1" x14ac:dyDescent="0.3"/>
    <row r="2067" ht="15" customHeight="1" x14ac:dyDescent="0.3"/>
    <row r="2068" ht="15" customHeight="1" x14ac:dyDescent="0.3"/>
    <row r="2069" ht="20.100000000000001" customHeight="1" x14ac:dyDescent="0.3"/>
    <row r="2070" ht="15" customHeight="1" x14ac:dyDescent="0.3"/>
    <row r="2071" ht="15" customHeight="1" x14ac:dyDescent="0.3"/>
    <row r="2072" ht="15" customHeight="1" x14ac:dyDescent="0.3"/>
    <row r="2073" ht="20.100000000000001" customHeight="1" x14ac:dyDescent="0.3"/>
    <row r="2074" ht="15" customHeight="1" x14ac:dyDescent="0.3"/>
    <row r="2075" ht="15" customHeight="1" x14ac:dyDescent="0.3"/>
    <row r="2076" ht="15" customHeight="1" x14ac:dyDescent="0.3"/>
    <row r="2077" ht="20.100000000000001" customHeight="1" x14ac:dyDescent="0.3"/>
    <row r="2078" ht="15" customHeight="1" x14ac:dyDescent="0.3"/>
    <row r="2079" ht="15" customHeight="1" x14ac:dyDescent="0.3"/>
    <row r="2080" ht="15" customHeight="1" x14ac:dyDescent="0.3"/>
    <row r="2081" ht="20.100000000000001" customHeight="1" x14ac:dyDescent="0.3"/>
    <row r="2082" ht="15" customHeight="1" x14ac:dyDescent="0.3"/>
    <row r="2083" ht="15" customHeight="1" x14ac:dyDescent="0.3"/>
    <row r="2084" ht="15" customHeight="1" x14ac:dyDescent="0.3"/>
    <row r="2085" ht="15" customHeight="1" x14ac:dyDescent="0.3"/>
    <row r="2086" ht="20.100000000000001" customHeight="1" x14ac:dyDescent="0.3"/>
    <row r="2087" ht="15" customHeight="1" x14ac:dyDescent="0.3"/>
    <row r="2088" ht="15" customHeight="1" x14ac:dyDescent="0.3"/>
    <row r="2089" ht="15" customHeight="1" x14ac:dyDescent="0.3"/>
    <row r="2090" ht="20.100000000000001" customHeight="1" x14ac:dyDescent="0.3"/>
    <row r="2091" ht="15" customHeight="1" x14ac:dyDescent="0.3"/>
    <row r="2092" ht="15" customHeight="1" x14ac:dyDescent="0.3"/>
    <row r="2093" ht="15" customHeight="1" x14ac:dyDescent="0.3"/>
    <row r="2094" ht="20.100000000000001" customHeight="1" x14ac:dyDescent="0.3"/>
    <row r="2095" ht="15" customHeight="1" x14ac:dyDescent="0.3"/>
    <row r="2096" ht="15" customHeight="1" x14ac:dyDescent="0.3"/>
    <row r="2097" ht="15" customHeight="1" x14ac:dyDescent="0.3"/>
    <row r="2098" ht="20.100000000000001" customHeight="1" x14ac:dyDescent="0.3"/>
    <row r="2099" ht="15" customHeight="1" x14ac:dyDescent="0.3"/>
    <row r="2100" ht="15" customHeight="1" x14ac:dyDescent="0.3"/>
    <row r="2101" ht="15" customHeight="1" x14ac:dyDescent="0.3"/>
    <row r="2102" ht="20.100000000000001" customHeight="1" x14ac:dyDescent="0.3"/>
    <row r="2103" ht="15" customHeight="1" x14ac:dyDescent="0.3"/>
    <row r="2104" ht="15" customHeight="1" x14ac:dyDescent="0.3"/>
    <row r="2105" ht="15" customHeight="1" x14ac:dyDescent="0.3"/>
    <row r="2106" ht="20.100000000000001" customHeight="1" x14ac:dyDescent="0.3"/>
    <row r="2107" ht="15" customHeight="1" x14ac:dyDescent="0.3"/>
    <row r="2108" ht="15" customHeight="1" x14ac:dyDescent="0.3"/>
    <row r="2109" ht="15" customHeight="1" x14ac:dyDescent="0.3"/>
    <row r="2110" ht="20.100000000000001" customHeight="1" x14ac:dyDescent="0.3"/>
    <row r="2111" ht="15" customHeight="1" x14ac:dyDescent="0.3"/>
    <row r="2112" ht="15" customHeight="1" x14ac:dyDescent="0.3"/>
    <row r="2113" ht="15" customHeight="1" x14ac:dyDescent="0.3"/>
    <row r="2114" ht="20.100000000000001" customHeight="1" x14ac:dyDescent="0.3"/>
    <row r="2115" ht="15" customHeight="1" x14ac:dyDescent="0.3"/>
    <row r="2116" ht="15" customHeight="1" x14ac:dyDescent="0.3"/>
    <row r="2117" ht="15" customHeight="1" x14ac:dyDescent="0.3"/>
    <row r="2118" ht="20.100000000000001" customHeight="1" x14ac:dyDescent="0.3"/>
    <row r="2119" ht="15" customHeight="1" x14ac:dyDescent="0.3"/>
    <row r="2120" ht="15" customHeight="1" x14ac:dyDescent="0.3"/>
    <row r="2121" ht="15" customHeight="1" x14ac:dyDescent="0.3"/>
    <row r="2122" ht="15" customHeight="1" x14ac:dyDescent="0.3"/>
    <row r="2123" ht="15" customHeight="1" x14ac:dyDescent="0.3"/>
    <row r="2124" ht="15" customHeight="1" x14ac:dyDescent="0.3"/>
    <row r="2125" ht="15" customHeight="1" x14ac:dyDescent="0.3"/>
    <row r="2126" ht="15" customHeight="1" x14ac:dyDescent="0.3"/>
    <row r="2127" ht="15" customHeight="1" x14ac:dyDescent="0.3"/>
    <row r="2128" ht="15" customHeight="1" x14ac:dyDescent="0.3"/>
    <row r="2129" ht="15" customHeight="1" x14ac:dyDescent="0.3"/>
    <row r="2130" ht="20.100000000000001" customHeight="1" x14ac:dyDescent="0.3"/>
    <row r="2131" ht="15" customHeight="1" x14ac:dyDescent="0.3"/>
    <row r="2132" ht="15" customHeight="1" x14ac:dyDescent="0.3"/>
    <row r="2133" ht="15" customHeight="1" x14ac:dyDescent="0.3"/>
    <row r="2134" ht="20.100000000000001" customHeight="1" x14ac:dyDescent="0.3"/>
    <row r="2135" ht="15" customHeight="1" x14ac:dyDescent="0.3"/>
    <row r="2136" ht="15" customHeight="1" x14ac:dyDescent="0.3"/>
    <row r="2137" ht="15" customHeight="1" x14ac:dyDescent="0.3"/>
    <row r="2138" ht="20.100000000000001" customHeight="1" x14ac:dyDescent="0.3"/>
    <row r="2139" ht="15" customHeight="1" x14ac:dyDescent="0.3"/>
    <row r="2140" ht="15" customHeight="1" x14ac:dyDescent="0.3"/>
    <row r="2141" ht="15" customHeight="1" x14ac:dyDescent="0.3"/>
    <row r="2142" ht="20.100000000000001" customHeight="1" x14ac:dyDescent="0.3"/>
    <row r="2143" ht="15" customHeight="1" x14ac:dyDescent="0.3"/>
    <row r="2144" ht="15" customHeight="1" x14ac:dyDescent="0.3"/>
    <row r="2145" ht="15" customHeight="1" x14ac:dyDescent="0.3"/>
    <row r="2146" ht="20.100000000000001" customHeight="1" x14ac:dyDescent="0.3"/>
    <row r="2147" ht="15" customHeight="1" x14ac:dyDescent="0.3"/>
    <row r="2148" ht="15" customHeight="1" x14ac:dyDescent="0.3"/>
    <row r="2149" ht="15" customHeight="1" x14ac:dyDescent="0.3"/>
    <row r="2150" ht="20.100000000000001" customHeight="1" x14ac:dyDescent="0.3"/>
    <row r="2151" ht="15" customHeight="1" x14ac:dyDescent="0.3"/>
    <row r="2152" ht="15" customHeight="1" x14ac:dyDescent="0.3"/>
    <row r="2153" ht="15" customHeight="1" x14ac:dyDescent="0.3"/>
    <row r="2154" ht="20.100000000000001" customHeight="1" x14ac:dyDescent="0.3"/>
    <row r="2155" ht="15" customHeight="1" x14ac:dyDescent="0.3"/>
    <row r="2156" ht="15" customHeight="1" x14ac:dyDescent="0.3"/>
    <row r="2157" ht="15" customHeight="1" x14ac:dyDescent="0.3"/>
    <row r="2158" ht="20.100000000000001" customHeight="1" x14ac:dyDescent="0.3"/>
    <row r="2159" ht="15" customHeight="1" x14ac:dyDescent="0.3"/>
    <row r="2160" ht="15" customHeight="1" x14ac:dyDescent="0.3"/>
    <row r="2161" ht="15" customHeight="1" x14ac:dyDescent="0.3"/>
    <row r="2162" ht="20.100000000000001" customHeight="1" x14ac:dyDescent="0.3"/>
    <row r="2163" ht="15" customHeight="1" x14ac:dyDescent="0.3"/>
    <row r="2164" ht="15" customHeight="1" x14ac:dyDescent="0.3"/>
    <row r="2165" ht="15" customHeight="1" x14ac:dyDescent="0.3"/>
    <row r="2166" ht="20.100000000000001" customHeight="1" x14ac:dyDescent="0.3"/>
    <row r="2167" ht="15" customHeight="1" x14ac:dyDescent="0.3"/>
    <row r="2168" ht="15" customHeight="1" x14ac:dyDescent="0.3"/>
    <row r="2169" ht="15" customHeight="1" x14ac:dyDescent="0.3"/>
    <row r="2170" ht="20.100000000000001" customHeight="1" x14ac:dyDescent="0.3"/>
    <row r="2171" ht="15" customHeight="1" x14ac:dyDescent="0.3"/>
    <row r="2172" ht="15" customHeight="1" x14ac:dyDescent="0.3"/>
    <row r="2173" ht="15" customHeight="1" x14ac:dyDescent="0.3"/>
    <row r="2174" ht="15" customHeight="1" x14ac:dyDescent="0.3"/>
    <row r="2175" ht="20.100000000000001" customHeight="1" x14ac:dyDescent="0.3"/>
    <row r="2176" ht="15" customHeight="1" x14ac:dyDescent="0.3"/>
    <row r="2177" ht="15" customHeight="1" x14ac:dyDescent="0.3"/>
    <row r="2178" ht="15" customHeight="1" x14ac:dyDescent="0.3"/>
    <row r="2179" ht="20.100000000000001" customHeight="1" x14ac:dyDescent="0.3"/>
    <row r="2180" ht="15" customHeight="1" x14ac:dyDescent="0.3"/>
    <row r="2181" ht="15" customHeight="1" x14ac:dyDescent="0.3"/>
    <row r="2182" ht="15" customHeight="1" x14ac:dyDescent="0.3"/>
    <row r="2183" ht="15" customHeight="1" x14ac:dyDescent="0.3"/>
    <row r="2184" ht="15" customHeight="1" x14ac:dyDescent="0.3"/>
    <row r="2185" ht="15" customHeight="1" x14ac:dyDescent="0.3"/>
    <row r="2186" ht="15" customHeight="1" x14ac:dyDescent="0.3"/>
    <row r="2187" ht="20.100000000000001" customHeight="1" x14ac:dyDescent="0.3"/>
    <row r="2188" ht="15" customHeight="1" x14ac:dyDescent="0.3"/>
    <row r="2189" ht="15" customHeight="1" x14ac:dyDescent="0.3"/>
    <row r="2190" ht="15" customHeight="1" x14ac:dyDescent="0.3"/>
    <row r="2191" ht="20.100000000000001" customHeight="1" x14ac:dyDescent="0.3"/>
    <row r="2192" ht="15" customHeight="1" x14ac:dyDescent="0.3"/>
    <row r="2193" ht="15" customHeight="1" x14ac:dyDescent="0.3"/>
    <row r="2194" ht="15" customHeight="1" x14ac:dyDescent="0.3"/>
    <row r="2195" ht="20.100000000000001" customHeight="1" x14ac:dyDescent="0.3"/>
    <row r="2196" ht="15" customHeight="1" x14ac:dyDescent="0.3"/>
    <row r="2197" ht="15" customHeight="1" x14ac:dyDescent="0.3"/>
    <row r="2198" ht="15" customHeight="1" x14ac:dyDescent="0.3"/>
    <row r="2199" ht="20.100000000000001" customHeight="1" x14ac:dyDescent="0.3"/>
    <row r="2200" ht="15" customHeight="1" x14ac:dyDescent="0.3"/>
    <row r="2201" ht="15" customHeight="1" x14ac:dyDescent="0.3"/>
    <row r="2202" ht="15" customHeight="1" x14ac:dyDescent="0.3"/>
    <row r="2203" ht="20.100000000000001" customHeight="1" x14ac:dyDescent="0.3"/>
    <row r="2204" ht="15" customHeight="1" x14ac:dyDescent="0.3"/>
    <row r="2205" ht="15" customHeight="1" x14ac:dyDescent="0.3"/>
    <row r="2206" ht="15" customHeight="1" x14ac:dyDescent="0.3"/>
    <row r="2207" ht="20.100000000000001" customHeight="1" x14ac:dyDescent="0.3"/>
    <row r="2208" ht="15" customHeight="1" x14ac:dyDescent="0.3"/>
    <row r="2209" ht="15" customHeight="1" x14ac:dyDescent="0.3"/>
    <row r="2210" ht="15" customHeight="1" x14ac:dyDescent="0.3"/>
    <row r="2211" ht="20.100000000000001" customHeight="1" x14ac:dyDescent="0.3"/>
    <row r="2212" ht="15" customHeight="1" x14ac:dyDescent="0.3"/>
    <row r="2213" ht="15" customHeight="1" x14ac:dyDescent="0.3"/>
    <row r="2214" ht="15" customHeight="1" x14ac:dyDescent="0.3"/>
    <row r="2215" ht="20.100000000000001" customHeight="1" x14ac:dyDescent="0.3"/>
    <row r="2216" ht="15" customHeight="1" x14ac:dyDescent="0.3"/>
    <row r="2217" ht="15" customHeight="1" x14ac:dyDescent="0.3"/>
    <row r="2218" ht="15" customHeight="1" x14ac:dyDescent="0.3"/>
    <row r="2219" ht="15" customHeight="1" x14ac:dyDescent="0.3"/>
    <row r="2220" ht="20.100000000000001" customHeight="1" x14ac:dyDescent="0.3"/>
    <row r="2221" ht="15" customHeight="1" x14ac:dyDescent="0.3"/>
    <row r="2222" ht="15" customHeight="1" x14ac:dyDescent="0.3"/>
    <row r="2223" ht="15" customHeight="1" x14ac:dyDescent="0.3"/>
    <row r="2224" ht="20.100000000000001" customHeight="1" x14ac:dyDescent="0.3"/>
    <row r="2225" ht="15" customHeight="1" x14ac:dyDescent="0.3"/>
    <row r="2226" ht="15" customHeight="1" x14ac:dyDescent="0.3"/>
    <row r="2227" ht="15" customHeight="1" x14ac:dyDescent="0.3"/>
    <row r="2228" ht="15" customHeight="1" x14ac:dyDescent="0.3"/>
    <row r="2229" ht="20.100000000000001" customHeight="1" x14ac:dyDescent="0.3"/>
    <row r="2230" ht="15" customHeight="1" x14ac:dyDescent="0.3"/>
    <row r="2231" ht="15" customHeight="1" x14ac:dyDescent="0.3"/>
    <row r="2232" ht="15" customHeight="1" x14ac:dyDescent="0.3"/>
    <row r="2233" ht="20.100000000000001" customHeight="1" x14ac:dyDescent="0.3"/>
    <row r="2234" ht="15" customHeight="1" x14ac:dyDescent="0.3"/>
    <row r="2235" ht="15" customHeight="1" x14ac:dyDescent="0.3"/>
    <row r="2236" ht="15" customHeight="1" x14ac:dyDescent="0.3"/>
    <row r="2237" ht="15" customHeight="1" x14ac:dyDescent="0.3"/>
    <row r="2238" ht="15" customHeight="1" x14ac:dyDescent="0.3"/>
    <row r="2239" ht="15" customHeight="1" x14ac:dyDescent="0.3"/>
    <row r="2240" ht="15" customHeight="1" x14ac:dyDescent="0.3"/>
    <row r="2241" ht="20.100000000000001" customHeight="1" x14ac:dyDescent="0.3"/>
    <row r="2242" ht="15" customHeight="1" x14ac:dyDescent="0.3"/>
    <row r="2243" ht="15" customHeight="1" x14ac:dyDescent="0.3"/>
    <row r="2244" ht="15" customHeight="1" x14ac:dyDescent="0.3"/>
    <row r="2245" ht="15" customHeight="1" x14ac:dyDescent="0.3"/>
    <row r="2246" ht="20.100000000000001" customHeight="1" x14ac:dyDescent="0.3"/>
    <row r="2247" ht="15" customHeight="1" x14ac:dyDescent="0.3"/>
    <row r="2248" ht="15" customHeight="1" x14ac:dyDescent="0.3"/>
    <row r="2249" ht="15" customHeight="1" x14ac:dyDescent="0.3"/>
    <row r="2250" ht="20.100000000000001" customHeight="1" x14ac:dyDescent="0.3"/>
    <row r="2251" ht="15" customHeight="1" x14ac:dyDescent="0.3"/>
    <row r="2252" ht="15" customHeight="1" x14ac:dyDescent="0.3"/>
    <row r="2253" ht="15" customHeight="1" x14ac:dyDescent="0.3"/>
    <row r="2254" ht="20.100000000000001" customHeight="1" x14ac:dyDescent="0.3"/>
    <row r="2255" ht="15" customHeight="1" x14ac:dyDescent="0.3"/>
    <row r="2256" ht="15" customHeight="1" x14ac:dyDescent="0.3"/>
    <row r="2257" ht="15" customHeight="1" x14ac:dyDescent="0.3"/>
    <row r="2258" ht="20.100000000000001" customHeight="1" x14ac:dyDescent="0.3"/>
    <row r="2259" ht="15" customHeight="1" x14ac:dyDescent="0.3"/>
    <row r="2260" ht="15" customHeight="1" x14ac:dyDescent="0.3"/>
    <row r="2261" ht="15" customHeight="1" x14ac:dyDescent="0.3"/>
    <row r="2262" ht="20.100000000000001" customHeight="1" x14ac:dyDescent="0.3"/>
    <row r="2263" ht="15" customHeight="1" x14ac:dyDescent="0.3"/>
    <row r="2264" ht="15" customHeight="1" x14ac:dyDescent="0.3"/>
    <row r="2265" ht="15" customHeight="1" x14ac:dyDescent="0.3"/>
    <row r="2266" ht="20.100000000000001" customHeight="1" x14ac:dyDescent="0.3"/>
    <row r="2267" ht="15" customHeight="1" x14ac:dyDescent="0.3"/>
    <row r="2268" ht="15" customHeight="1" x14ac:dyDescent="0.3"/>
    <row r="2269" ht="15" customHeight="1" x14ac:dyDescent="0.3"/>
    <row r="2270" ht="20.100000000000001" customHeight="1" x14ac:dyDescent="0.3"/>
    <row r="2271" ht="15" customHeight="1" x14ac:dyDescent="0.3"/>
    <row r="2272" ht="15" customHeight="1" x14ac:dyDescent="0.3"/>
    <row r="2273" ht="15" customHeight="1" x14ac:dyDescent="0.3"/>
    <row r="2274" ht="20.100000000000001" customHeight="1" x14ac:dyDescent="0.3"/>
    <row r="2275" ht="15" customHeight="1" x14ac:dyDescent="0.3"/>
    <row r="2276" ht="15" customHeight="1" x14ac:dyDescent="0.3"/>
    <row r="2277" ht="15" customHeight="1" x14ac:dyDescent="0.3"/>
    <row r="2278" ht="20.100000000000001" customHeight="1" x14ac:dyDescent="0.3"/>
    <row r="2279" ht="15" customHeight="1" x14ac:dyDescent="0.3"/>
    <row r="2280" ht="15" customHeight="1" x14ac:dyDescent="0.3"/>
    <row r="2281" ht="15" customHeight="1" x14ac:dyDescent="0.3"/>
    <row r="2282" ht="20.100000000000001" customHeight="1" x14ac:dyDescent="0.3"/>
    <row r="2283" ht="15" customHeight="1" x14ac:dyDescent="0.3"/>
    <row r="2284" ht="15" customHeight="1" x14ac:dyDescent="0.3"/>
    <row r="2285" ht="15" customHeight="1" x14ac:dyDescent="0.3"/>
    <row r="2286" ht="20.100000000000001" customHeight="1" x14ac:dyDescent="0.3"/>
    <row r="2287" ht="15" customHeight="1" x14ac:dyDescent="0.3"/>
    <row r="2288" ht="15" customHeight="1" x14ac:dyDescent="0.3"/>
    <row r="2289" ht="15" customHeight="1" x14ac:dyDescent="0.3"/>
    <row r="2290" ht="20.100000000000001" customHeight="1" x14ac:dyDescent="0.3"/>
    <row r="2291" ht="15" customHeight="1" x14ac:dyDescent="0.3"/>
    <row r="2292" ht="15" customHeight="1" x14ac:dyDescent="0.3"/>
    <row r="2293" ht="15" customHeight="1" x14ac:dyDescent="0.3"/>
    <row r="2294" ht="20.100000000000001" customHeight="1" x14ac:dyDescent="0.3"/>
    <row r="2295" ht="15" customHeight="1" x14ac:dyDescent="0.3"/>
    <row r="2296" ht="15" customHeight="1" x14ac:dyDescent="0.3"/>
    <row r="2297" ht="15" customHeight="1" x14ac:dyDescent="0.3"/>
    <row r="2298" ht="20.100000000000001" customHeight="1" x14ac:dyDescent="0.3"/>
    <row r="2299" ht="15" customHeight="1" x14ac:dyDescent="0.3"/>
    <row r="2300" ht="15" customHeight="1" x14ac:dyDescent="0.3"/>
    <row r="2301" ht="15" customHeight="1" x14ac:dyDescent="0.3"/>
    <row r="2302" ht="20.100000000000001" customHeight="1" x14ac:dyDescent="0.3"/>
    <row r="2303" ht="15" customHeight="1" x14ac:dyDescent="0.3"/>
    <row r="2304" ht="15" customHeight="1" x14ac:dyDescent="0.3"/>
    <row r="2305" ht="15" customHeight="1" x14ac:dyDescent="0.3"/>
    <row r="2306" ht="20.100000000000001" customHeight="1" x14ac:dyDescent="0.3"/>
    <row r="2307" ht="15" customHeight="1" x14ac:dyDescent="0.3"/>
    <row r="2308" ht="15" customHeight="1" x14ac:dyDescent="0.3"/>
    <row r="2309" ht="15" customHeight="1" x14ac:dyDescent="0.3"/>
    <row r="2310" ht="20.100000000000001" customHeight="1" x14ac:dyDescent="0.3"/>
    <row r="2311" ht="15" customHeight="1" x14ac:dyDescent="0.3"/>
    <row r="2312" ht="15" customHeight="1" x14ac:dyDescent="0.3"/>
    <row r="2313" ht="15" customHeight="1" x14ac:dyDescent="0.3"/>
    <row r="2314" ht="20.100000000000001" customHeight="1" x14ac:dyDescent="0.3"/>
    <row r="2315" ht="15" customHeight="1" x14ac:dyDescent="0.3"/>
    <row r="2316" ht="15" customHeight="1" x14ac:dyDescent="0.3"/>
    <row r="2317" ht="15" customHeight="1" x14ac:dyDescent="0.3"/>
    <row r="2318" ht="20.100000000000001" customHeight="1" x14ac:dyDescent="0.3"/>
    <row r="2319" ht="15" customHeight="1" x14ac:dyDescent="0.3"/>
    <row r="2320" ht="15" customHeight="1" x14ac:dyDescent="0.3"/>
    <row r="2321" ht="15" customHeight="1" x14ac:dyDescent="0.3"/>
    <row r="2322" ht="20.100000000000001" customHeight="1" x14ac:dyDescent="0.3"/>
    <row r="2323" ht="15" customHeight="1" x14ac:dyDescent="0.3"/>
    <row r="2324" ht="15" customHeight="1" x14ac:dyDescent="0.3"/>
    <row r="2325" ht="15" customHeight="1" x14ac:dyDescent="0.3"/>
    <row r="2326" ht="20.100000000000001" customHeight="1" x14ac:dyDescent="0.3"/>
    <row r="2327" ht="15" customHeight="1" x14ac:dyDescent="0.3"/>
    <row r="2328" ht="15" customHeight="1" x14ac:dyDescent="0.3"/>
    <row r="2329" ht="15" customHeight="1" x14ac:dyDescent="0.3"/>
    <row r="2330" ht="20.100000000000001" customHeight="1" x14ac:dyDescent="0.3"/>
    <row r="2331" ht="15" customHeight="1" x14ac:dyDescent="0.3"/>
    <row r="2332" ht="15" customHeight="1" x14ac:dyDescent="0.3"/>
    <row r="2333" ht="15" customHeight="1" x14ac:dyDescent="0.3"/>
    <row r="2334" ht="20.100000000000001" customHeight="1" x14ac:dyDescent="0.3"/>
    <row r="2335" ht="15" customHeight="1" x14ac:dyDescent="0.3"/>
    <row r="2336" ht="15" customHeight="1" x14ac:dyDescent="0.3"/>
    <row r="2337" ht="15" customHeight="1" x14ac:dyDescent="0.3"/>
    <row r="2338" ht="20.100000000000001" customHeight="1" x14ac:dyDescent="0.3"/>
    <row r="2339" ht="15" customHeight="1" x14ac:dyDescent="0.3"/>
    <row r="2340" ht="15" customHeight="1" x14ac:dyDescent="0.3"/>
    <row r="2341" ht="15" customHeight="1" x14ac:dyDescent="0.3"/>
    <row r="2342" ht="20.100000000000001" customHeight="1" x14ac:dyDescent="0.3"/>
    <row r="2343" ht="15" customHeight="1" x14ac:dyDescent="0.3"/>
    <row r="2344" ht="15" customHeight="1" x14ac:dyDescent="0.3"/>
    <row r="2345" ht="15" customHeight="1" x14ac:dyDescent="0.3"/>
    <row r="2346" ht="20.100000000000001" customHeight="1" x14ac:dyDescent="0.3"/>
    <row r="2347" ht="15" customHeight="1" x14ac:dyDescent="0.3"/>
    <row r="2348" ht="15" customHeight="1" x14ac:dyDescent="0.3"/>
    <row r="2349" ht="15" customHeight="1" x14ac:dyDescent="0.3"/>
    <row r="2350" ht="20.100000000000001" customHeight="1" x14ac:dyDescent="0.3"/>
    <row r="2351" ht="15" customHeight="1" x14ac:dyDescent="0.3"/>
    <row r="2352" ht="15" customHeight="1" x14ac:dyDescent="0.3"/>
    <row r="2353" ht="15" customHeight="1" x14ac:dyDescent="0.3"/>
    <row r="2354" ht="20.100000000000001" customHeight="1" x14ac:dyDescent="0.3"/>
    <row r="2355" ht="15" customHeight="1" x14ac:dyDescent="0.3"/>
    <row r="2356" ht="15" customHeight="1" x14ac:dyDescent="0.3"/>
    <row r="2357" ht="15" customHeight="1" x14ac:dyDescent="0.3"/>
    <row r="2358" ht="20.100000000000001" customHeight="1" x14ac:dyDescent="0.3"/>
    <row r="2359" ht="15" customHeight="1" x14ac:dyDescent="0.3"/>
    <row r="2360" ht="15" customHeight="1" x14ac:dyDescent="0.3"/>
    <row r="2361" ht="15" customHeight="1" x14ac:dyDescent="0.3"/>
    <row r="2362" ht="20.100000000000001" customHeight="1" x14ac:dyDescent="0.3"/>
    <row r="2363" ht="15" customHeight="1" x14ac:dyDescent="0.3"/>
    <row r="2364" ht="15" customHeight="1" x14ac:dyDescent="0.3"/>
    <row r="2365" ht="15" customHeight="1" x14ac:dyDescent="0.3"/>
    <row r="2366" ht="20.100000000000001" customHeight="1" x14ac:dyDescent="0.3"/>
    <row r="2367" ht="15" customHeight="1" x14ac:dyDescent="0.3"/>
    <row r="2368" ht="15" customHeight="1" x14ac:dyDescent="0.3"/>
    <row r="2369" ht="15" customHeight="1" x14ac:dyDescent="0.3"/>
    <row r="2370" ht="20.100000000000001" customHeight="1" x14ac:dyDescent="0.3"/>
    <row r="2371" ht="15" customHeight="1" x14ac:dyDescent="0.3"/>
    <row r="2372" ht="15" customHeight="1" x14ac:dyDescent="0.3"/>
    <row r="2373" ht="15" customHeight="1" x14ac:dyDescent="0.3"/>
    <row r="2374" ht="20.100000000000001" customHeight="1" x14ac:dyDescent="0.3"/>
    <row r="2375" ht="15" customHeight="1" x14ac:dyDescent="0.3"/>
    <row r="2376" ht="15" customHeight="1" x14ac:dyDescent="0.3"/>
    <row r="2377" ht="15" customHeight="1" x14ac:dyDescent="0.3"/>
    <row r="2378" ht="20.100000000000001" customHeight="1" x14ac:dyDescent="0.3"/>
    <row r="2379" ht="15" customHeight="1" x14ac:dyDescent="0.3"/>
    <row r="2380" ht="15" customHeight="1" x14ac:dyDescent="0.3"/>
    <row r="2381" ht="15" customHeight="1" x14ac:dyDescent="0.3"/>
    <row r="2382" ht="20.100000000000001" customHeight="1" x14ac:dyDescent="0.3"/>
    <row r="2383" ht="15" customHeight="1" x14ac:dyDescent="0.3"/>
    <row r="2384" ht="15" customHeight="1" x14ac:dyDescent="0.3"/>
    <row r="2385" ht="15" customHeight="1" x14ac:dyDescent="0.3"/>
    <row r="2386" ht="20.100000000000001" customHeight="1" x14ac:dyDescent="0.3"/>
    <row r="2387" ht="15" customHeight="1" x14ac:dyDescent="0.3"/>
    <row r="2388" ht="15" customHeight="1" x14ac:dyDescent="0.3"/>
    <row r="2389" ht="15" customHeight="1" x14ac:dyDescent="0.3"/>
    <row r="2390" ht="20.100000000000001" customHeight="1" x14ac:dyDescent="0.3"/>
    <row r="2391" ht="15" customHeight="1" x14ac:dyDescent="0.3"/>
    <row r="2392" ht="15" customHeight="1" x14ac:dyDescent="0.3"/>
    <row r="2393" ht="15" customHeight="1" x14ac:dyDescent="0.3"/>
    <row r="2394" ht="20.100000000000001" customHeight="1" x14ac:dyDescent="0.3"/>
    <row r="2395" ht="15" customHeight="1" x14ac:dyDescent="0.3"/>
    <row r="2396" ht="15" customHeight="1" x14ac:dyDescent="0.3"/>
    <row r="2397" ht="15" customHeight="1" x14ac:dyDescent="0.3"/>
    <row r="2398" ht="20.100000000000001" customHeight="1" x14ac:dyDescent="0.3"/>
    <row r="2399" ht="15" customHeight="1" x14ac:dyDescent="0.3"/>
    <row r="2400" ht="15" customHeight="1" x14ac:dyDescent="0.3"/>
    <row r="2401" ht="15" customHeight="1" x14ac:dyDescent="0.3"/>
    <row r="2402" ht="20.100000000000001" customHeight="1" x14ac:dyDescent="0.3"/>
    <row r="2403" ht="15" customHeight="1" x14ac:dyDescent="0.3"/>
    <row r="2404" ht="15" customHeight="1" x14ac:dyDescent="0.3"/>
    <row r="2405" ht="15" customHeight="1" x14ac:dyDescent="0.3"/>
    <row r="2406" ht="20.100000000000001" customHeight="1" x14ac:dyDescent="0.3"/>
    <row r="2407" ht="15" customHeight="1" x14ac:dyDescent="0.3"/>
    <row r="2408" ht="15" customHeight="1" x14ac:dyDescent="0.3"/>
    <row r="2409" ht="15" customHeight="1" x14ac:dyDescent="0.3"/>
    <row r="2410" ht="20.100000000000001" customHeight="1" x14ac:dyDescent="0.3"/>
    <row r="2411" ht="15" customHeight="1" x14ac:dyDescent="0.3"/>
    <row r="2412" ht="15" customHeight="1" x14ac:dyDescent="0.3"/>
    <row r="2413" ht="15" customHeight="1" x14ac:dyDescent="0.3"/>
    <row r="2414" ht="20.100000000000001" customHeight="1" x14ac:dyDescent="0.3"/>
    <row r="2415" ht="15" customHeight="1" x14ac:dyDescent="0.3"/>
    <row r="2416" ht="15" customHeight="1" x14ac:dyDescent="0.3"/>
    <row r="2417" ht="15" customHeight="1" x14ac:dyDescent="0.3"/>
    <row r="2418" ht="20.100000000000001" customHeight="1" x14ac:dyDescent="0.3"/>
    <row r="2419" ht="15" customHeight="1" x14ac:dyDescent="0.3"/>
    <row r="2420" ht="15" customHeight="1" x14ac:dyDescent="0.3"/>
    <row r="2421" ht="15" customHeight="1" x14ac:dyDescent="0.3"/>
    <row r="2422" ht="20.100000000000001" customHeight="1" x14ac:dyDescent="0.3"/>
    <row r="2423" ht="15" customHeight="1" x14ac:dyDescent="0.3"/>
    <row r="2424" ht="15" customHeight="1" x14ac:dyDescent="0.3"/>
    <row r="2425" ht="15" customHeight="1" x14ac:dyDescent="0.3"/>
    <row r="2426" ht="20.100000000000001" customHeight="1" x14ac:dyDescent="0.3"/>
    <row r="2427" ht="15" customHeight="1" x14ac:dyDescent="0.3"/>
    <row r="2428" ht="15" customHeight="1" x14ac:dyDescent="0.3"/>
    <row r="2429" ht="15" customHeight="1" x14ac:dyDescent="0.3"/>
    <row r="2430" ht="20.100000000000001" customHeight="1" x14ac:dyDescent="0.3"/>
    <row r="2431" ht="15" customHeight="1" x14ac:dyDescent="0.3"/>
    <row r="2432" ht="15" customHeight="1" x14ac:dyDescent="0.3"/>
    <row r="2433" ht="15" customHeight="1" x14ac:dyDescent="0.3"/>
    <row r="2434" ht="20.100000000000001" customHeight="1" x14ac:dyDescent="0.3"/>
    <row r="2435" ht="15" customHeight="1" x14ac:dyDescent="0.3"/>
    <row r="2436" ht="15" customHeight="1" x14ac:dyDescent="0.3"/>
    <row r="2437" ht="15" customHeight="1" x14ac:dyDescent="0.3"/>
    <row r="2438" ht="20.100000000000001" customHeight="1" x14ac:dyDescent="0.3"/>
    <row r="2439" ht="15" customHeight="1" x14ac:dyDescent="0.3"/>
    <row r="2440" ht="15" customHeight="1" x14ac:dyDescent="0.3"/>
    <row r="2441" ht="15" customHeight="1" x14ac:dyDescent="0.3"/>
    <row r="2442" ht="20.100000000000001" customHeight="1" x14ac:dyDescent="0.3"/>
    <row r="2443" ht="15" customHeight="1" x14ac:dyDescent="0.3"/>
    <row r="2444" ht="15" customHeight="1" x14ac:dyDescent="0.3"/>
    <row r="2445" ht="15" customHeight="1" x14ac:dyDescent="0.3"/>
    <row r="2446" ht="20.100000000000001" customHeight="1" x14ac:dyDescent="0.3"/>
    <row r="2447" ht="15" customHeight="1" x14ac:dyDescent="0.3"/>
    <row r="2448" ht="15" customHeight="1" x14ac:dyDescent="0.3"/>
    <row r="2449" ht="15" customHeight="1" x14ac:dyDescent="0.3"/>
    <row r="2450" ht="15" customHeight="1" x14ac:dyDescent="0.3"/>
    <row r="2451" ht="20.100000000000001" customHeight="1" x14ac:dyDescent="0.3"/>
    <row r="2452" ht="15" customHeight="1" x14ac:dyDescent="0.3"/>
    <row r="2453" ht="15" customHeight="1" x14ac:dyDescent="0.3"/>
    <row r="2454" ht="15" customHeight="1" x14ac:dyDescent="0.3"/>
    <row r="2455" ht="20.100000000000001" customHeight="1" x14ac:dyDescent="0.3"/>
    <row r="2456" ht="15" customHeight="1" x14ac:dyDescent="0.3"/>
    <row r="2457" ht="15" customHeight="1" x14ac:dyDescent="0.3"/>
    <row r="2458" ht="15" customHeight="1" x14ac:dyDescent="0.3"/>
    <row r="2459" ht="20.100000000000001" customHeight="1" x14ac:dyDescent="0.3"/>
    <row r="2460" ht="15" customHeight="1" x14ac:dyDescent="0.3"/>
    <row r="2461" ht="15" customHeight="1" x14ac:dyDescent="0.3"/>
    <row r="2462" ht="15" customHeight="1" x14ac:dyDescent="0.3"/>
    <row r="2463" ht="20.100000000000001" customHeight="1" x14ac:dyDescent="0.3"/>
    <row r="2464" ht="15" customHeight="1" x14ac:dyDescent="0.3"/>
    <row r="2465" ht="15" customHeight="1" x14ac:dyDescent="0.3"/>
    <row r="2466" ht="15" customHeight="1" x14ac:dyDescent="0.3"/>
    <row r="2467" ht="15" customHeight="1" x14ac:dyDescent="0.3"/>
    <row r="2468" ht="15" customHeight="1" x14ac:dyDescent="0.3"/>
    <row r="2469" ht="15" customHeight="1" x14ac:dyDescent="0.3"/>
    <row r="2470" ht="15" customHeight="1" x14ac:dyDescent="0.3"/>
    <row r="2471" ht="15" customHeight="1" x14ac:dyDescent="0.3"/>
    <row r="2472" ht="15" customHeight="1" x14ac:dyDescent="0.3"/>
    <row r="2473" ht="15" customHeight="1" x14ac:dyDescent="0.3"/>
    <row r="2474" ht="15" customHeight="1" x14ac:dyDescent="0.3"/>
    <row r="2475" ht="15" customHeight="1" x14ac:dyDescent="0.3"/>
    <row r="2476" ht="15" customHeight="1" x14ac:dyDescent="0.3"/>
    <row r="2477" ht="15" customHeight="1" x14ac:dyDescent="0.3"/>
    <row r="2478" ht="15" customHeight="1" x14ac:dyDescent="0.3"/>
    <row r="2479" ht="15" customHeight="1" x14ac:dyDescent="0.3"/>
    <row r="2480" ht="15" customHeight="1" x14ac:dyDescent="0.3"/>
    <row r="2481" ht="15" customHeight="1" x14ac:dyDescent="0.3"/>
    <row r="2482" ht="15" customHeight="1" x14ac:dyDescent="0.3"/>
    <row r="2483" ht="15" customHeight="1" x14ac:dyDescent="0.3"/>
    <row r="2484" ht="15" customHeight="1" x14ac:dyDescent="0.3"/>
    <row r="2485" ht="15" customHeight="1" x14ac:dyDescent="0.3"/>
    <row r="2486" ht="15" customHeight="1" x14ac:dyDescent="0.3"/>
    <row r="2487" ht="15" customHeight="1" x14ac:dyDescent="0.3"/>
    <row r="2488" ht="15" customHeight="1" x14ac:dyDescent="0.3"/>
    <row r="2489" ht="15" customHeight="1" x14ac:dyDescent="0.3"/>
    <row r="2490" ht="15" customHeight="1" x14ac:dyDescent="0.3"/>
    <row r="2491" ht="15" customHeight="1" x14ac:dyDescent="0.3"/>
    <row r="2492" ht="15" customHeight="1" x14ac:dyDescent="0.3"/>
    <row r="2493" ht="15" customHeight="1" x14ac:dyDescent="0.3"/>
    <row r="2494" ht="15" customHeight="1" x14ac:dyDescent="0.3"/>
    <row r="2495" ht="15" customHeight="1" x14ac:dyDescent="0.3"/>
    <row r="2496" ht="15" customHeight="1" x14ac:dyDescent="0.3"/>
    <row r="2497" ht="15" customHeight="1" x14ac:dyDescent="0.3"/>
    <row r="2498" ht="15" customHeight="1" x14ac:dyDescent="0.3"/>
    <row r="2499" ht="15" customHeight="1" x14ac:dyDescent="0.3"/>
    <row r="2500" ht="15" customHeight="1" x14ac:dyDescent="0.3"/>
    <row r="2501" ht="15" customHeight="1" x14ac:dyDescent="0.3"/>
    <row r="2502" ht="15" customHeight="1" x14ac:dyDescent="0.3"/>
    <row r="2503" ht="15" customHeight="1" x14ac:dyDescent="0.3"/>
    <row r="2504" ht="15" customHeight="1" x14ac:dyDescent="0.3"/>
    <row r="2505" ht="15" customHeight="1" x14ac:dyDescent="0.3"/>
    <row r="2506" ht="15" customHeight="1" x14ac:dyDescent="0.3"/>
    <row r="2507" ht="15" customHeight="1" x14ac:dyDescent="0.3"/>
    <row r="2508" ht="15" customHeight="1" x14ac:dyDescent="0.3"/>
    <row r="2509" ht="15" customHeight="1" x14ac:dyDescent="0.3"/>
    <row r="2510" ht="15" customHeight="1" x14ac:dyDescent="0.3"/>
    <row r="2511" ht="15" customHeight="1" x14ac:dyDescent="0.3"/>
    <row r="2512" ht="15" customHeight="1" x14ac:dyDescent="0.3"/>
    <row r="2513" ht="15" customHeight="1" x14ac:dyDescent="0.3"/>
    <row r="2514" ht="15" customHeight="1" x14ac:dyDescent="0.3"/>
    <row r="2515" ht="15" customHeight="1" x14ac:dyDescent="0.3"/>
    <row r="2516" ht="15" customHeight="1" x14ac:dyDescent="0.3"/>
    <row r="2517" ht="15" customHeight="1" x14ac:dyDescent="0.3"/>
    <row r="2518" ht="15" customHeight="1" x14ac:dyDescent="0.3"/>
    <row r="2519" ht="20.100000000000001" customHeight="1" x14ac:dyDescent="0.3"/>
    <row r="2520" ht="15" customHeight="1" x14ac:dyDescent="0.3"/>
    <row r="2521" ht="15" customHeight="1" x14ac:dyDescent="0.3"/>
    <row r="2522" ht="15" customHeight="1" x14ac:dyDescent="0.3"/>
    <row r="2523" ht="20.100000000000001" customHeight="1" x14ac:dyDescent="0.3"/>
    <row r="2524" ht="15" customHeight="1" x14ac:dyDescent="0.3"/>
    <row r="2525" ht="15" customHeight="1" x14ac:dyDescent="0.3"/>
    <row r="2526" ht="15" customHeight="1" x14ac:dyDescent="0.3"/>
    <row r="2527" ht="15" customHeight="1" x14ac:dyDescent="0.3"/>
    <row r="2528" ht="20.100000000000001" customHeight="1" x14ac:dyDescent="0.3"/>
    <row r="2529" ht="15" customHeight="1" x14ac:dyDescent="0.3"/>
    <row r="2530" ht="15" customHeight="1" x14ac:dyDescent="0.3"/>
    <row r="2531" ht="15" customHeight="1" x14ac:dyDescent="0.3"/>
    <row r="2532" ht="15" customHeight="1" x14ac:dyDescent="0.3"/>
    <row r="2533" ht="20.100000000000001" customHeight="1" x14ac:dyDescent="0.3"/>
    <row r="2534" ht="15" customHeight="1" x14ac:dyDescent="0.3"/>
    <row r="2535" ht="15" customHeight="1" x14ac:dyDescent="0.3"/>
    <row r="2536" ht="15" customHeight="1" x14ac:dyDescent="0.3"/>
    <row r="2537" ht="15" customHeight="1" x14ac:dyDescent="0.3"/>
    <row r="2538" ht="20.100000000000001" customHeight="1" x14ac:dyDescent="0.3"/>
    <row r="2539" ht="15" customHeight="1" x14ac:dyDescent="0.3"/>
    <row r="2540" ht="15" customHeight="1" x14ac:dyDescent="0.3"/>
    <row r="2541" ht="15" customHeight="1" x14ac:dyDescent="0.3"/>
    <row r="2542" ht="15" customHeight="1" x14ac:dyDescent="0.3"/>
    <row r="2543" ht="20.100000000000001" customHeight="1" x14ac:dyDescent="0.3"/>
    <row r="2544" ht="15" customHeight="1" x14ac:dyDescent="0.3"/>
    <row r="2545" ht="15" customHeight="1" x14ac:dyDescent="0.3"/>
    <row r="2546" ht="15" customHeight="1" x14ac:dyDescent="0.3"/>
    <row r="2547" ht="15" customHeight="1" x14ac:dyDescent="0.3"/>
    <row r="2548" ht="20.100000000000001" customHeight="1" x14ac:dyDescent="0.3"/>
    <row r="2549" ht="15" customHeight="1" x14ac:dyDescent="0.3"/>
    <row r="2550" ht="15" customHeight="1" x14ac:dyDescent="0.3"/>
    <row r="2551" ht="15" customHeight="1" x14ac:dyDescent="0.3"/>
    <row r="2552" ht="15" customHeight="1" x14ac:dyDescent="0.3"/>
    <row r="2553" ht="20.100000000000001" customHeight="1" x14ac:dyDescent="0.3"/>
    <row r="2554" ht="15" customHeight="1" x14ac:dyDescent="0.3"/>
    <row r="2555" ht="15" customHeight="1" x14ac:dyDescent="0.3"/>
    <row r="2556" ht="15" customHeight="1" x14ac:dyDescent="0.3"/>
    <row r="2557" ht="15" customHeight="1" x14ac:dyDescent="0.3"/>
    <row r="2558" ht="20.100000000000001" customHeight="1" x14ac:dyDescent="0.3"/>
    <row r="2559" ht="15" customHeight="1" x14ac:dyDescent="0.3"/>
    <row r="2560" ht="15" customHeight="1" x14ac:dyDescent="0.3"/>
    <row r="2561" ht="15" customHeight="1" x14ac:dyDescent="0.3"/>
    <row r="2562" ht="15" customHeight="1" x14ac:dyDescent="0.3"/>
    <row r="2563" ht="20.100000000000001" customHeight="1" x14ac:dyDescent="0.3"/>
    <row r="2564" ht="15" customHeight="1" x14ac:dyDescent="0.3"/>
    <row r="2565" ht="15" customHeight="1" x14ac:dyDescent="0.3"/>
    <row r="2566" ht="15" customHeight="1" x14ac:dyDescent="0.3"/>
    <row r="2567" ht="15" customHeight="1" x14ac:dyDescent="0.3"/>
    <row r="2568" ht="20.100000000000001" customHeight="1" x14ac:dyDescent="0.3"/>
    <row r="2569" ht="15" customHeight="1" x14ac:dyDescent="0.3"/>
    <row r="2570" ht="15" customHeight="1" x14ac:dyDescent="0.3"/>
    <row r="2571" ht="15" customHeight="1" x14ac:dyDescent="0.3"/>
    <row r="2572" ht="15" customHeight="1" x14ac:dyDescent="0.3"/>
    <row r="2573" ht="20.100000000000001" customHeight="1" x14ac:dyDescent="0.3"/>
    <row r="2574" ht="15" customHeight="1" x14ac:dyDescent="0.3"/>
    <row r="2575" ht="15" customHeight="1" x14ac:dyDescent="0.3"/>
    <row r="2576" ht="15" customHeight="1" x14ac:dyDescent="0.3"/>
    <row r="2577" ht="15" customHeight="1" x14ac:dyDescent="0.3"/>
    <row r="2578" ht="15" customHeight="1" x14ac:dyDescent="0.3"/>
    <row r="2579" ht="15" customHeight="1" x14ac:dyDescent="0.3"/>
    <row r="2580" ht="15" customHeight="1" x14ac:dyDescent="0.3"/>
    <row r="2581" ht="15" customHeight="1" x14ac:dyDescent="0.3"/>
    <row r="2582" ht="15" customHeight="1" x14ac:dyDescent="0.3"/>
    <row r="2583" ht="15" customHeight="1" x14ac:dyDescent="0.3"/>
    <row r="2584" ht="15" customHeight="1" x14ac:dyDescent="0.3"/>
    <row r="2585" ht="15" customHeight="1" x14ac:dyDescent="0.3"/>
    <row r="2586" ht="15" customHeight="1" x14ac:dyDescent="0.3"/>
    <row r="2587" ht="15" customHeight="1" x14ac:dyDescent="0.3"/>
    <row r="2588" ht="15" customHeight="1" x14ac:dyDescent="0.3"/>
    <row r="2589" ht="15" customHeight="1" x14ac:dyDescent="0.3"/>
    <row r="2590" ht="20.100000000000001" customHeight="1" x14ac:dyDescent="0.3"/>
    <row r="2591" ht="15" customHeight="1" x14ac:dyDescent="0.3"/>
    <row r="2592" ht="15" customHeight="1" x14ac:dyDescent="0.3"/>
    <row r="2593" ht="15" customHeight="1" x14ac:dyDescent="0.3"/>
    <row r="2594" ht="15" customHeight="1" x14ac:dyDescent="0.3"/>
    <row r="2595" ht="15" customHeight="1" x14ac:dyDescent="0.3"/>
    <row r="2596" ht="15" customHeight="1" x14ac:dyDescent="0.3"/>
    <row r="2597" ht="15" customHeight="1" x14ac:dyDescent="0.3"/>
    <row r="2598" ht="15" customHeight="1" x14ac:dyDescent="0.3"/>
    <row r="2599" ht="20.100000000000001" customHeight="1" x14ac:dyDescent="0.3"/>
    <row r="2600" ht="15" customHeight="1" x14ac:dyDescent="0.3"/>
    <row r="2601" ht="15" customHeight="1" x14ac:dyDescent="0.3"/>
    <row r="2602" ht="15" customHeight="1" x14ac:dyDescent="0.3"/>
    <row r="2603" ht="15" customHeight="1" x14ac:dyDescent="0.3"/>
    <row r="2604" ht="15" customHeight="1" x14ac:dyDescent="0.3"/>
    <row r="2605" ht="15" customHeight="1" x14ac:dyDescent="0.3"/>
    <row r="2606" ht="15" customHeight="1" x14ac:dyDescent="0.3"/>
    <row r="2607" ht="15" customHeight="1" x14ac:dyDescent="0.3"/>
    <row r="2608" ht="15" customHeight="1" x14ac:dyDescent="0.3"/>
    <row r="2609" ht="15" customHeight="1" x14ac:dyDescent="0.3"/>
    <row r="2610" ht="15" customHeight="1" x14ac:dyDescent="0.3"/>
    <row r="2611" ht="15" customHeight="1" x14ac:dyDescent="0.3"/>
    <row r="2612" ht="15" customHeight="1" x14ac:dyDescent="0.3"/>
    <row r="2613" ht="15" customHeight="1" x14ac:dyDescent="0.3"/>
    <row r="2614" ht="15" customHeight="1" x14ac:dyDescent="0.3"/>
    <row r="2615" ht="15" customHeight="1" x14ac:dyDescent="0.3"/>
    <row r="2616" ht="15" customHeight="1" x14ac:dyDescent="0.3"/>
    <row r="2617" ht="15" customHeight="1" x14ac:dyDescent="0.3"/>
    <row r="2618" ht="15" customHeight="1" x14ac:dyDescent="0.3"/>
    <row r="2619" ht="15" customHeight="1" x14ac:dyDescent="0.3"/>
    <row r="2620" ht="15" customHeight="1" x14ac:dyDescent="0.3"/>
    <row r="2621" ht="15" customHeight="1" x14ac:dyDescent="0.3"/>
    <row r="2622" ht="15" customHeight="1" x14ac:dyDescent="0.3"/>
    <row r="2623" ht="20.100000000000001" customHeight="1" x14ac:dyDescent="0.3"/>
    <row r="2624" ht="15" customHeight="1" x14ac:dyDescent="0.3"/>
    <row r="2625" ht="15" customHeight="1" x14ac:dyDescent="0.3"/>
    <row r="2626" ht="15" customHeight="1" x14ac:dyDescent="0.3"/>
    <row r="2627" ht="20.100000000000001" customHeight="1" x14ac:dyDescent="0.3"/>
    <row r="2628" ht="15" customHeight="1" x14ac:dyDescent="0.3"/>
    <row r="2629" ht="15" customHeight="1" x14ac:dyDescent="0.3"/>
    <row r="2630" ht="15" customHeight="1" x14ac:dyDescent="0.3"/>
    <row r="2631" ht="20.100000000000001" customHeight="1" x14ac:dyDescent="0.3"/>
    <row r="2632" ht="15" customHeight="1" x14ac:dyDescent="0.3"/>
    <row r="2633" ht="15" customHeight="1" x14ac:dyDescent="0.3"/>
    <row r="2634" ht="15" customHeight="1" x14ac:dyDescent="0.3"/>
    <row r="2635" ht="20.100000000000001" customHeight="1" x14ac:dyDescent="0.3"/>
    <row r="2636" ht="15" customHeight="1" x14ac:dyDescent="0.3"/>
    <row r="2637" ht="15" customHeight="1" x14ac:dyDescent="0.3"/>
    <row r="2638" ht="15" customHeight="1" x14ac:dyDescent="0.3"/>
    <row r="2639" ht="20.100000000000001" customHeight="1" x14ac:dyDescent="0.3"/>
    <row r="2640" ht="15" customHeight="1" x14ac:dyDescent="0.3"/>
    <row r="2641" ht="15" customHeight="1" x14ac:dyDescent="0.3"/>
    <row r="2642" ht="15" customHeight="1" x14ac:dyDescent="0.3"/>
    <row r="2643" ht="15" customHeight="1" x14ac:dyDescent="0.3"/>
    <row r="2644" ht="20.100000000000001" customHeight="1" x14ac:dyDescent="0.3"/>
    <row r="2645" ht="15" customHeight="1" x14ac:dyDescent="0.3"/>
    <row r="2646" ht="15" customHeight="1" x14ac:dyDescent="0.3"/>
    <row r="2647" ht="15" customHeight="1" x14ac:dyDescent="0.3"/>
    <row r="2648" ht="15" customHeight="1" x14ac:dyDescent="0.3"/>
    <row r="2649" ht="20.100000000000001" customHeight="1" x14ac:dyDescent="0.3"/>
    <row r="2650" ht="15" customHeight="1" x14ac:dyDescent="0.3"/>
    <row r="2651" ht="15" customHeight="1" x14ac:dyDescent="0.3"/>
    <row r="2652" ht="15" customHeight="1" x14ac:dyDescent="0.3"/>
    <row r="2653" ht="20.100000000000001" customHeight="1" x14ac:dyDescent="0.3"/>
    <row r="2654" ht="15" customHeight="1" x14ac:dyDescent="0.3"/>
    <row r="2655" ht="15" customHeight="1" x14ac:dyDescent="0.3"/>
    <row r="2656" ht="15" customHeight="1" x14ac:dyDescent="0.3"/>
    <row r="2657" ht="20.100000000000001" customHeight="1" x14ac:dyDescent="0.3"/>
    <row r="2658" ht="15" customHeight="1" x14ac:dyDescent="0.3"/>
    <row r="2659" ht="15" customHeight="1" x14ac:dyDescent="0.3"/>
    <row r="2660" ht="15" customHeight="1" x14ac:dyDescent="0.3"/>
    <row r="2661" ht="20.100000000000001" customHeight="1" x14ac:dyDescent="0.3"/>
    <row r="2662" ht="15" customHeight="1" x14ac:dyDescent="0.3"/>
    <row r="2663" ht="15" customHeight="1" x14ac:dyDescent="0.3"/>
    <row r="2664" ht="15" customHeight="1" x14ac:dyDescent="0.3"/>
    <row r="2665" ht="20.100000000000001" customHeight="1" x14ac:dyDescent="0.3"/>
    <row r="2666" ht="15" customHeight="1" x14ac:dyDescent="0.3"/>
    <row r="2667" ht="15" customHeight="1" x14ac:dyDescent="0.3"/>
    <row r="2668" ht="15" customHeight="1" x14ac:dyDescent="0.3"/>
    <row r="2669" ht="20.100000000000001" customHeight="1" x14ac:dyDescent="0.3"/>
    <row r="2670" ht="15" customHeight="1" x14ac:dyDescent="0.3"/>
    <row r="2671" ht="15" customHeight="1" x14ac:dyDescent="0.3"/>
    <row r="2672" ht="15" customHeight="1" x14ac:dyDescent="0.3"/>
    <row r="2673" ht="20.100000000000001" customHeight="1" x14ac:dyDescent="0.3"/>
    <row r="2674" ht="15" customHeight="1" x14ac:dyDescent="0.3"/>
    <row r="2675" ht="15" customHeight="1" x14ac:dyDescent="0.3"/>
    <row r="2676" ht="15" customHeight="1" x14ac:dyDescent="0.3"/>
    <row r="2677" ht="20.100000000000001" customHeight="1" x14ac:dyDescent="0.3"/>
    <row r="2678" ht="15" customHeight="1" x14ac:dyDescent="0.3"/>
    <row r="2679" ht="15" customHeight="1" x14ac:dyDescent="0.3"/>
    <row r="2680" ht="15" customHeight="1" x14ac:dyDescent="0.3"/>
    <row r="2681" ht="20.100000000000001" customHeight="1" x14ac:dyDescent="0.3"/>
    <row r="2682" ht="15" customHeight="1" x14ac:dyDescent="0.3"/>
    <row r="2683" ht="15" customHeight="1" x14ac:dyDescent="0.3"/>
    <row r="2684" ht="15" customHeight="1" x14ac:dyDescent="0.3"/>
    <row r="2685" ht="20.100000000000001" customHeight="1" x14ac:dyDescent="0.3"/>
    <row r="2686" ht="15" customHeight="1" x14ac:dyDescent="0.3"/>
    <row r="2687" ht="15" customHeight="1" x14ac:dyDescent="0.3"/>
    <row r="2688" ht="15" customHeight="1" x14ac:dyDescent="0.3"/>
    <row r="2689" ht="20.100000000000001" customHeight="1" x14ac:dyDescent="0.3"/>
    <row r="2690" ht="15" customHeight="1" x14ac:dyDescent="0.3"/>
    <row r="2691" ht="15" customHeight="1" x14ac:dyDescent="0.3"/>
    <row r="2692" ht="15" customHeight="1" x14ac:dyDescent="0.3"/>
    <row r="2693" ht="20.100000000000001" customHeight="1" x14ac:dyDescent="0.3"/>
    <row r="2694" ht="15" customHeight="1" x14ac:dyDescent="0.3"/>
    <row r="2695" ht="15" customHeight="1" x14ac:dyDescent="0.3"/>
    <row r="2696" ht="15" customHeight="1" x14ac:dyDescent="0.3"/>
    <row r="2697" ht="20.100000000000001" customHeight="1" x14ac:dyDescent="0.3"/>
    <row r="2698" ht="15" customHeight="1" x14ac:dyDescent="0.3"/>
    <row r="2699" ht="15" customHeight="1" x14ac:dyDescent="0.3"/>
    <row r="2700" ht="15" customHeight="1" x14ac:dyDescent="0.3"/>
    <row r="2701" ht="20.100000000000001" customHeight="1" x14ac:dyDescent="0.3"/>
    <row r="2702" ht="15" customHeight="1" x14ac:dyDescent="0.3"/>
    <row r="2703" ht="15" customHeight="1" x14ac:dyDescent="0.3"/>
    <row r="2704" ht="15" customHeight="1" x14ac:dyDescent="0.3"/>
    <row r="2705" ht="20.100000000000001" customHeight="1" x14ac:dyDescent="0.3"/>
    <row r="2706" ht="15" customHeight="1" x14ac:dyDescent="0.3"/>
    <row r="2707" ht="15" customHeight="1" x14ac:dyDescent="0.3"/>
    <row r="2708" ht="15" customHeight="1" x14ac:dyDescent="0.3"/>
    <row r="2709" ht="20.100000000000001" customHeight="1" x14ac:dyDescent="0.3"/>
    <row r="2710" ht="15" customHeight="1" x14ac:dyDescent="0.3"/>
    <row r="2711" ht="15" customHeight="1" x14ac:dyDescent="0.3"/>
    <row r="2712" ht="15" customHeight="1" x14ac:dyDescent="0.3"/>
    <row r="2713" ht="20.100000000000001" customHeight="1" x14ac:dyDescent="0.3"/>
    <row r="2714" ht="15" customHeight="1" x14ac:dyDescent="0.3"/>
    <row r="2715" ht="15" customHeight="1" x14ac:dyDescent="0.3"/>
    <row r="2716" ht="15" customHeight="1" x14ac:dyDescent="0.3"/>
    <row r="2717" ht="20.100000000000001" customHeight="1" x14ac:dyDescent="0.3"/>
    <row r="2718" ht="15" customHeight="1" x14ac:dyDescent="0.3"/>
    <row r="2719" ht="15" customHeight="1" x14ac:dyDescent="0.3"/>
    <row r="2720" ht="15" customHeight="1" x14ac:dyDescent="0.3"/>
    <row r="2721" ht="20.100000000000001" customHeight="1" x14ac:dyDescent="0.3"/>
    <row r="2722" ht="15" customHeight="1" x14ac:dyDescent="0.3"/>
    <row r="2723" ht="15" customHeight="1" x14ac:dyDescent="0.3"/>
    <row r="2724" ht="15" customHeight="1" x14ac:dyDescent="0.3"/>
    <row r="2725" ht="20.100000000000001" customHeight="1" x14ac:dyDescent="0.3"/>
    <row r="2726" ht="15" customHeight="1" x14ac:dyDescent="0.3"/>
    <row r="2727" ht="15" customHeight="1" x14ac:dyDescent="0.3"/>
    <row r="2728" ht="15" customHeight="1" x14ac:dyDescent="0.3"/>
    <row r="2729" ht="20.100000000000001" customHeight="1" x14ac:dyDescent="0.3"/>
    <row r="2730" ht="15" customHeight="1" x14ac:dyDescent="0.3"/>
    <row r="2731" ht="15" customHeight="1" x14ac:dyDescent="0.3"/>
    <row r="2732" ht="15" customHeight="1" x14ac:dyDescent="0.3"/>
    <row r="2733" ht="20.100000000000001" customHeight="1" x14ac:dyDescent="0.3"/>
    <row r="2734" ht="15" customHeight="1" x14ac:dyDescent="0.3"/>
    <row r="2735" ht="15" customHeight="1" x14ac:dyDescent="0.3"/>
    <row r="2736" ht="15" customHeight="1" x14ac:dyDescent="0.3"/>
    <row r="2737" ht="20.100000000000001" customHeight="1" x14ac:dyDescent="0.3"/>
    <row r="2738" ht="15" customHeight="1" x14ac:dyDescent="0.3"/>
    <row r="2739" ht="15" customHeight="1" x14ac:dyDescent="0.3"/>
    <row r="2740" ht="15" customHeight="1" x14ac:dyDescent="0.3"/>
    <row r="2741" ht="20.100000000000001" customHeight="1" x14ac:dyDescent="0.3"/>
    <row r="2742" ht="15" customHeight="1" x14ac:dyDescent="0.3"/>
    <row r="2743" ht="15" customHeight="1" x14ac:dyDescent="0.3"/>
    <row r="2744" ht="15" customHeight="1" x14ac:dyDescent="0.3"/>
    <row r="2745" ht="20.100000000000001" customHeight="1" x14ac:dyDescent="0.3"/>
    <row r="2746" ht="15" customHeight="1" x14ac:dyDescent="0.3"/>
    <row r="2747" ht="15" customHeight="1" x14ac:dyDescent="0.3"/>
    <row r="2748" ht="15" customHeight="1" x14ac:dyDescent="0.3"/>
    <row r="2749" ht="20.100000000000001" customHeight="1" x14ac:dyDescent="0.3"/>
    <row r="2750" ht="15" customHeight="1" x14ac:dyDescent="0.3"/>
    <row r="2751" ht="14.7" customHeight="1" x14ac:dyDescent="0.3"/>
    <row r="2752" ht="20.100000000000001" customHeight="1" x14ac:dyDescent="0.3"/>
    <row r="2753" ht="15" customHeight="1" x14ac:dyDescent="0.3"/>
    <row r="2754" ht="15" customHeight="1" x14ac:dyDescent="0.3"/>
    <row r="2755" ht="15" customHeight="1" x14ac:dyDescent="0.3"/>
    <row r="2756" ht="15" customHeight="1" x14ac:dyDescent="0.3"/>
    <row r="2757" ht="15" customHeight="1" x14ac:dyDescent="0.3"/>
    <row r="2758" ht="15" customHeight="1" x14ac:dyDescent="0.3"/>
    <row r="2759" ht="15" customHeight="1" x14ac:dyDescent="0.3"/>
    <row r="2760" ht="15" customHeight="1" x14ac:dyDescent="0.3"/>
    <row r="2761" ht="15" customHeight="1" x14ac:dyDescent="0.3"/>
    <row r="2762" ht="15" customHeight="1" x14ac:dyDescent="0.3"/>
    <row r="2763" ht="15" customHeight="1" x14ac:dyDescent="0.3"/>
    <row r="2764" ht="15" customHeight="1" x14ac:dyDescent="0.3"/>
    <row r="2765" ht="15" customHeight="1" x14ac:dyDescent="0.3"/>
    <row r="2766" ht="15" customHeight="1" x14ac:dyDescent="0.3"/>
    <row r="2767" ht="15" customHeight="1" x14ac:dyDescent="0.3"/>
    <row r="2768" ht="15" customHeight="1" x14ac:dyDescent="0.3"/>
    <row r="2769" ht="15" customHeight="1" x14ac:dyDescent="0.3"/>
    <row r="2770" ht="15" customHeight="1" x14ac:dyDescent="0.3"/>
    <row r="2771" ht="15" customHeight="1" x14ac:dyDescent="0.3"/>
    <row r="2772" ht="15" customHeight="1" x14ac:dyDescent="0.3"/>
    <row r="2773" ht="15" customHeight="1" x14ac:dyDescent="0.3"/>
    <row r="2774" ht="15" customHeight="1" x14ac:dyDescent="0.3"/>
    <row r="2775" ht="15" customHeight="1" x14ac:dyDescent="0.3"/>
    <row r="2776" ht="15" customHeight="1" x14ac:dyDescent="0.3"/>
    <row r="2777" ht="15" customHeight="1" x14ac:dyDescent="0.3"/>
    <row r="2778" ht="15" customHeight="1" x14ac:dyDescent="0.3"/>
    <row r="2779" ht="15" customHeight="1" x14ac:dyDescent="0.3"/>
    <row r="2780" ht="15" customHeight="1" x14ac:dyDescent="0.3"/>
    <row r="2781" ht="15" customHeight="1" x14ac:dyDescent="0.3"/>
    <row r="2782" ht="15" customHeight="1" x14ac:dyDescent="0.3"/>
    <row r="2783" ht="15" customHeight="1" x14ac:dyDescent="0.3"/>
    <row r="2784" ht="15" customHeight="1" x14ac:dyDescent="0.3"/>
    <row r="2785" ht="15" customHeight="1" x14ac:dyDescent="0.3"/>
    <row r="2786" ht="15" customHeight="1" x14ac:dyDescent="0.3"/>
    <row r="2787" ht="15" customHeight="1" x14ac:dyDescent="0.3"/>
    <row r="2788" ht="15" customHeight="1" x14ac:dyDescent="0.3"/>
    <row r="2789" ht="15" customHeight="1" x14ac:dyDescent="0.3"/>
    <row r="2790" ht="15" customHeight="1" x14ac:dyDescent="0.3"/>
    <row r="2791" ht="15" customHeight="1" x14ac:dyDescent="0.3"/>
    <row r="2792" ht="20.100000000000001" customHeight="1" x14ac:dyDescent="0.3"/>
    <row r="2793" ht="15" customHeight="1" x14ac:dyDescent="0.3"/>
    <row r="2794" ht="15" customHeight="1" x14ac:dyDescent="0.3"/>
    <row r="2795" ht="20.100000000000001" customHeight="1" x14ac:dyDescent="0.3"/>
    <row r="2796" ht="15" customHeight="1" x14ac:dyDescent="0.3"/>
    <row r="2797" ht="15" customHeight="1" x14ac:dyDescent="0.3"/>
    <row r="2798" ht="20.100000000000001" customHeight="1" x14ac:dyDescent="0.3"/>
    <row r="2799" ht="15" customHeight="1" x14ac:dyDescent="0.3"/>
    <row r="2800" ht="15" customHeight="1" x14ac:dyDescent="0.3"/>
    <row r="2801" ht="15" customHeight="1" x14ac:dyDescent="0.3"/>
    <row r="2802" ht="15" customHeight="1" x14ac:dyDescent="0.3"/>
    <row r="2803" ht="20.100000000000001" customHeight="1" x14ac:dyDescent="0.3"/>
    <row r="2804" ht="15" customHeight="1" x14ac:dyDescent="0.3"/>
    <row r="2805" ht="15" customHeight="1" x14ac:dyDescent="0.3"/>
    <row r="2806" ht="15" customHeight="1" x14ac:dyDescent="0.3"/>
    <row r="2807" ht="15" customHeight="1" x14ac:dyDescent="0.3"/>
    <row r="2808" ht="15" customHeight="1" x14ac:dyDescent="0.3"/>
    <row r="2809" ht="15" customHeight="1" x14ac:dyDescent="0.3"/>
    <row r="2810" ht="15" customHeight="1" x14ac:dyDescent="0.3"/>
    <row r="2811" ht="15" customHeight="1" x14ac:dyDescent="0.3"/>
    <row r="2812" ht="15" customHeight="1" x14ac:dyDescent="0.3"/>
    <row r="2813" ht="15" customHeight="1" x14ac:dyDescent="0.3"/>
    <row r="2814" ht="15" customHeight="1" x14ac:dyDescent="0.3"/>
    <row r="2815" ht="15" customHeight="1" x14ac:dyDescent="0.3"/>
    <row r="2816" ht="15" customHeight="1" x14ac:dyDescent="0.3"/>
    <row r="2817" ht="20.100000000000001" customHeight="1" x14ac:dyDescent="0.3"/>
    <row r="2818" ht="15" customHeight="1" x14ac:dyDescent="0.3"/>
    <row r="2819" ht="15" customHeight="1" x14ac:dyDescent="0.3"/>
    <row r="2820" ht="15" customHeight="1" x14ac:dyDescent="0.3"/>
    <row r="2821" ht="15" customHeight="1" x14ac:dyDescent="0.3"/>
    <row r="2822" ht="15" customHeight="1" x14ac:dyDescent="0.3"/>
    <row r="2823" ht="20.100000000000001" customHeight="1" x14ac:dyDescent="0.3"/>
    <row r="2824" ht="15" customHeight="1" x14ac:dyDescent="0.3"/>
    <row r="2825" ht="15" customHeight="1" x14ac:dyDescent="0.3"/>
    <row r="2826" ht="15" customHeight="1" x14ac:dyDescent="0.3"/>
    <row r="2827" ht="15" customHeight="1" x14ac:dyDescent="0.3"/>
    <row r="2828" ht="15" customHeight="1" x14ac:dyDescent="0.3"/>
    <row r="2829" ht="20.100000000000001" customHeight="1" x14ac:dyDescent="0.3"/>
    <row r="2830" ht="15" customHeight="1" x14ac:dyDescent="0.3"/>
    <row r="2831" ht="15" customHeight="1" x14ac:dyDescent="0.3"/>
    <row r="2832" ht="15" customHeight="1" x14ac:dyDescent="0.3"/>
    <row r="2833" ht="15" customHeight="1" x14ac:dyDescent="0.3"/>
    <row r="2834" ht="20.100000000000001" customHeight="1" x14ac:dyDescent="0.3"/>
    <row r="2835" ht="15" customHeight="1" x14ac:dyDescent="0.3"/>
    <row r="2836" ht="15" customHeight="1" x14ac:dyDescent="0.3"/>
    <row r="2837" ht="15" customHeight="1" x14ac:dyDescent="0.3"/>
    <row r="2838" ht="15" customHeight="1" x14ac:dyDescent="0.3"/>
    <row r="2839" ht="20.100000000000001" customHeight="1" x14ac:dyDescent="0.3"/>
    <row r="2840" ht="15" customHeight="1" x14ac:dyDescent="0.3"/>
    <row r="2841" ht="15" customHeight="1" x14ac:dyDescent="0.3"/>
    <row r="2842" ht="15" customHeight="1" x14ac:dyDescent="0.3"/>
    <row r="2843" ht="15" customHeight="1" x14ac:dyDescent="0.3"/>
    <row r="2844" ht="20.100000000000001" customHeight="1" x14ac:dyDescent="0.3"/>
    <row r="2845" ht="15" customHeight="1" x14ac:dyDescent="0.3"/>
    <row r="2846" ht="15" customHeight="1" x14ac:dyDescent="0.3"/>
    <row r="2847" ht="15" customHeight="1" x14ac:dyDescent="0.3"/>
    <row r="2848" ht="15" customHeight="1" x14ac:dyDescent="0.3"/>
    <row r="2849" ht="20.100000000000001" customHeight="1" x14ac:dyDescent="0.3"/>
    <row r="2850" ht="15" customHeight="1" x14ac:dyDescent="0.3"/>
    <row r="2851" ht="15" customHeight="1" x14ac:dyDescent="0.3"/>
    <row r="2852" ht="15" customHeight="1" x14ac:dyDescent="0.3"/>
    <row r="2853" ht="15" customHeight="1" x14ac:dyDescent="0.3"/>
    <row r="2854" ht="20.100000000000001" customHeight="1" x14ac:dyDescent="0.3"/>
    <row r="2855" ht="15" customHeight="1" x14ac:dyDescent="0.3"/>
    <row r="2856" ht="15" customHeight="1" x14ac:dyDescent="0.3"/>
    <row r="2857" ht="15" customHeight="1" x14ac:dyDescent="0.3"/>
    <row r="2858" ht="15" customHeight="1" x14ac:dyDescent="0.3"/>
    <row r="2859" ht="20.100000000000001" customHeight="1" x14ac:dyDescent="0.3"/>
    <row r="2860" ht="15" customHeight="1" x14ac:dyDescent="0.3"/>
    <row r="2861" ht="15" customHeight="1" x14ac:dyDescent="0.3"/>
    <row r="2862" ht="15" customHeight="1" x14ac:dyDescent="0.3"/>
    <row r="2863" ht="15" customHeight="1" x14ac:dyDescent="0.3"/>
    <row r="2864" ht="20.100000000000001" customHeight="1" x14ac:dyDescent="0.3"/>
    <row r="2865" ht="15" customHeight="1" x14ac:dyDescent="0.3"/>
    <row r="2866" ht="15" customHeight="1" x14ac:dyDescent="0.3"/>
    <row r="2867" ht="15" customHeight="1" x14ac:dyDescent="0.3"/>
    <row r="2868" ht="15" customHeight="1" x14ac:dyDescent="0.3"/>
    <row r="2869" ht="20.100000000000001" customHeight="1" x14ac:dyDescent="0.3"/>
    <row r="2870" ht="15" customHeight="1" x14ac:dyDescent="0.3"/>
    <row r="2871" ht="15" customHeight="1" x14ac:dyDescent="0.3"/>
    <row r="2872" ht="15" customHeight="1" x14ac:dyDescent="0.3"/>
    <row r="2873" ht="15" customHeight="1" x14ac:dyDescent="0.3"/>
    <row r="2874" ht="20.100000000000001" customHeight="1" x14ac:dyDescent="0.3"/>
    <row r="2875" ht="15" customHeight="1" x14ac:dyDescent="0.3"/>
    <row r="2876" ht="15" customHeight="1" x14ac:dyDescent="0.3"/>
    <row r="2877" ht="15" customHeight="1" x14ac:dyDescent="0.3"/>
    <row r="2878" ht="15" customHeight="1" x14ac:dyDescent="0.3"/>
    <row r="2879" ht="20.100000000000001" customHeight="1" x14ac:dyDescent="0.3"/>
    <row r="2880" ht="15" customHeight="1" x14ac:dyDescent="0.3"/>
    <row r="2881" ht="15" customHeight="1" x14ac:dyDescent="0.3"/>
    <row r="2882" ht="15" customHeight="1" x14ac:dyDescent="0.3"/>
    <row r="2883" ht="15" customHeight="1" x14ac:dyDescent="0.3"/>
    <row r="2884" ht="15" customHeight="1" x14ac:dyDescent="0.3"/>
    <row r="2885" ht="20.100000000000001" customHeight="1" x14ac:dyDescent="0.3"/>
    <row r="2886" ht="15" customHeight="1" x14ac:dyDescent="0.3"/>
    <row r="2887" ht="15" customHeight="1" x14ac:dyDescent="0.3"/>
    <row r="2888" ht="15" customHeight="1" x14ac:dyDescent="0.3"/>
    <row r="2889" ht="15" customHeight="1" x14ac:dyDescent="0.3"/>
    <row r="2890" ht="15" customHeight="1" x14ac:dyDescent="0.3"/>
    <row r="2891" ht="15" customHeight="1" x14ac:dyDescent="0.3"/>
    <row r="2892" ht="20.100000000000001" customHeight="1" x14ac:dyDescent="0.3"/>
    <row r="2893" ht="15" customHeight="1" x14ac:dyDescent="0.3"/>
    <row r="2894" ht="15" customHeight="1" x14ac:dyDescent="0.3"/>
    <row r="2895" ht="15" customHeight="1" x14ac:dyDescent="0.3"/>
    <row r="2896" ht="15" customHeight="1" x14ac:dyDescent="0.3"/>
    <row r="2897" ht="15" customHeight="1" x14ac:dyDescent="0.3"/>
    <row r="2898" ht="20.100000000000001" customHeight="1" x14ac:dyDescent="0.3"/>
    <row r="2899" ht="15" customHeight="1" x14ac:dyDescent="0.3"/>
    <row r="2900" ht="15" customHeight="1" x14ac:dyDescent="0.3"/>
    <row r="2901" ht="15" customHeight="1" x14ac:dyDescent="0.3"/>
    <row r="2902" ht="15" customHeight="1" x14ac:dyDescent="0.3"/>
    <row r="2903" ht="15" customHeight="1" x14ac:dyDescent="0.3"/>
    <row r="2904" ht="15" customHeight="1" x14ac:dyDescent="0.3"/>
    <row r="2905" ht="15" customHeight="1" x14ac:dyDescent="0.3"/>
    <row r="2906" ht="15" customHeight="1" x14ac:dyDescent="0.3"/>
    <row r="2907" ht="15" customHeight="1" x14ac:dyDescent="0.3"/>
    <row r="2908" ht="15" customHeight="1" x14ac:dyDescent="0.3"/>
    <row r="2909" ht="15" customHeight="1" x14ac:dyDescent="0.3"/>
    <row r="2910" ht="15" customHeight="1" x14ac:dyDescent="0.3"/>
    <row r="2911" ht="15" customHeight="1" x14ac:dyDescent="0.3"/>
    <row r="2912" ht="15" customHeight="1" x14ac:dyDescent="0.3"/>
    <row r="2913" ht="15" customHeight="1" x14ac:dyDescent="0.3"/>
    <row r="2914" ht="15" customHeight="1" x14ac:dyDescent="0.3"/>
    <row r="2915" ht="15" customHeight="1" x14ac:dyDescent="0.3"/>
    <row r="2916" ht="15" customHeight="1" x14ac:dyDescent="0.3"/>
    <row r="2917" ht="15" customHeight="1" x14ac:dyDescent="0.3"/>
    <row r="2918" ht="15" customHeight="1" x14ac:dyDescent="0.3"/>
    <row r="2919" ht="15" customHeight="1" x14ac:dyDescent="0.3"/>
    <row r="2920" ht="15" customHeight="1" x14ac:dyDescent="0.3"/>
    <row r="2921" ht="15" customHeight="1" x14ac:dyDescent="0.3"/>
    <row r="2922" ht="15" customHeight="1" x14ac:dyDescent="0.3"/>
    <row r="2923" ht="15" customHeight="1" x14ac:dyDescent="0.3"/>
    <row r="2924" ht="15" customHeight="1" x14ac:dyDescent="0.3"/>
    <row r="2925" ht="20.100000000000001" customHeight="1" x14ac:dyDescent="0.3"/>
    <row r="2926" ht="15" customHeight="1" x14ac:dyDescent="0.3"/>
    <row r="2927" ht="15" customHeight="1" x14ac:dyDescent="0.3"/>
    <row r="2928" ht="15" customHeight="1" x14ac:dyDescent="0.3"/>
    <row r="2929" ht="15" customHeight="1" x14ac:dyDescent="0.3"/>
    <row r="2930" ht="20.100000000000001" customHeight="1" x14ac:dyDescent="0.3"/>
    <row r="2931" ht="15" customHeight="1" x14ac:dyDescent="0.3"/>
    <row r="2932" ht="15" customHeight="1" x14ac:dyDescent="0.3"/>
    <row r="2933" ht="15" customHeight="1" x14ac:dyDescent="0.3"/>
    <row r="2934" ht="15" customHeight="1" x14ac:dyDescent="0.3"/>
    <row r="2935" ht="20.100000000000001" customHeight="1" x14ac:dyDescent="0.3"/>
    <row r="2936" ht="15" customHeight="1" x14ac:dyDescent="0.3"/>
    <row r="2937" ht="15" customHeight="1" x14ac:dyDescent="0.3"/>
    <row r="2938" ht="15" customHeight="1" x14ac:dyDescent="0.3"/>
    <row r="2939" ht="15" customHeight="1" x14ac:dyDescent="0.3"/>
    <row r="2940" ht="15" customHeight="1" x14ac:dyDescent="0.3"/>
    <row r="2941" ht="15" customHeight="1" x14ac:dyDescent="0.3"/>
    <row r="2942" ht="15" customHeight="1" x14ac:dyDescent="0.3"/>
    <row r="2943" ht="15" customHeight="1" x14ac:dyDescent="0.3"/>
    <row r="2944" ht="15" customHeight="1" x14ac:dyDescent="0.3"/>
    <row r="2945" ht="15" customHeight="1" x14ac:dyDescent="0.3"/>
    <row r="2946" ht="15" customHeight="1" x14ac:dyDescent="0.3"/>
    <row r="2947" ht="15" customHeight="1" x14ac:dyDescent="0.3"/>
    <row r="2948" ht="15" customHeight="1" x14ac:dyDescent="0.3"/>
    <row r="2949" ht="15" customHeight="1" x14ac:dyDescent="0.3"/>
    <row r="2950" ht="15" customHeight="1" x14ac:dyDescent="0.3"/>
    <row r="2951" ht="15" customHeight="1" x14ac:dyDescent="0.3"/>
    <row r="2952" ht="15" customHeight="1" x14ac:dyDescent="0.3"/>
    <row r="2953" ht="15" customHeight="1" x14ac:dyDescent="0.3"/>
    <row r="2954" ht="15" customHeight="1" x14ac:dyDescent="0.3"/>
    <row r="2955" ht="15" customHeight="1" x14ac:dyDescent="0.3"/>
    <row r="2956" ht="15" customHeight="1" x14ac:dyDescent="0.3"/>
    <row r="2957" ht="15" customHeight="1" x14ac:dyDescent="0.3"/>
    <row r="2958" ht="20.100000000000001" customHeight="1" x14ac:dyDescent="0.3"/>
    <row r="2959" ht="15" customHeight="1" x14ac:dyDescent="0.3"/>
    <row r="2960" ht="15" customHeight="1" x14ac:dyDescent="0.3"/>
    <row r="2961" ht="15" customHeight="1" x14ac:dyDescent="0.3"/>
    <row r="2962" ht="15" customHeight="1" x14ac:dyDescent="0.3"/>
    <row r="2963" ht="15" customHeight="1" x14ac:dyDescent="0.3"/>
    <row r="2964" ht="20.100000000000001" customHeight="1" x14ac:dyDescent="0.3"/>
    <row r="2965" ht="15" customHeight="1" x14ac:dyDescent="0.3"/>
    <row r="2966" ht="15" customHeight="1" x14ac:dyDescent="0.3"/>
    <row r="2967" ht="15" customHeight="1" x14ac:dyDescent="0.3"/>
    <row r="2968" ht="15" customHeight="1" x14ac:dyDescent="0.3"/>
    <row r="2969" ht="15" customHeight="1" x14ac:dyDescent="0.3"/>
    <row r="2970" ht="20.100000000000001" customHeight="1" x14ac:dyDescent="0.3"/>
    <row r="2971" ht="15" customHeight="1" x14ac:dyDescent="0.3"/>
    <row r="2972" ht="15" customHeight="1" x14ac:dyDescent="0.3"/>
    <row r="2973" ht="15" customHeight="1" x14ac:dyDescent="0.3"/>
    <row r="2974" ht="15" customHeight="1" x14ac:dyDescent="0.3"/>
    <row r="2975" ht="15" customHeight="1" x14ac:dyDescent="0.3"/>
    <row r="2976" ht="20.100000000000001" customHeight="1" x14ac:dyDescent="0.3"/>
    <row r="2977" ht="15" customHeight="1" x14ac:dyDescent="0.3"/>
    <row r="2978" ht="15" customHeight="1" x14ac:dyDescent="0.3"/>
    <row r="2979" ht="15" customHeight="1" x14ac:dyDescent="0.3"/>
    <row r="2980" ht="15" customHeight="1" x14ac:dyDescent="0.3"/>
    <row r="2981" ht="15" customHeight="1" x14ac:dyDescent="0.3"/>
    <row r="2982" ht="20.100000000000001" customHeight="1" x14ac:dyDescent="0.3"/>
    <row r="2983" ht="15" customHeight="1" x14ac:dyDescent="0.3"/>
    <row r="2984" ht="15" customHeight="1" x14ac:dyDescent="0.3"/>
    <row r="2985" ht="15" customHeight="1" x14ac:dyDescent="0.3"/>
    <row r="2986" ht="15" customHeight="1" x14ac:dyDescent="0.3"/>
    <row r="2987" ht="15" customHeight="1" x14ac:dyDescent="0.3"/>
    <row r="2988" ht="15" customHeight="1" x14ac:dyDescent="0.3"/>
    <row r="2989" ht="15" customHeight="1" x14ac:dyDescent="0.3"/>
    <row r="2990" ht="15" customHeight="1" x14ac:dyDescent="0.3"/>
    <row r="2991" ht="15" customHeight="1" x14ac:dyDescent="0.3"/>
    <row r="2992" ht="15" customHeight="1" x14ac:dyDescent="0.3"/>
    <row r="2993" ht="15" customHeight="1" x14ac:dyDescent="0.3"/>
    <row r="2994" ht="15" customHeight="1" x14ac:dyDescent="0.3"/>
    <row r="2995" ht="15" customHeight="1" x14ac:dyDescent="0.3"/>
    <row r="2996" ht="15" customHeight="1" x14ac:dyDescent="0.3"/>
    <row r="2997" ht="15" customHeight="1" x14ac:dyDescent="0.3"/>
    <row r="2998" ht="15" customHeight="1" x14ac:dyDescent="0.3"/>
    <row r="2999" ht="15" customHeight="1" x14ac:dyDescent="0.3"/>
    <row r="3000" ht="15" customHeight="1" x14ac:dyDescent="0.3"/>
    <row r="3001" ht="15" customHeight="1" x14ac:dyDescent="0.3"/>
    <row r="3002" ht="20.100000000000001" customHeight="1" x14ac:dyDescent="0.3"/>
    <row r="3003" ht="15" customHeight="1" x14ac:dyDescent="0.3"/>
    <row r="3004" ht="15" customHeight="1" x14ac:dyDescent="0.3"/>
    <row r="3005" ht="15" customHeight="1" x14ac:dyDescent="0.3"/>
    <row r="3006" ht="15" customHeight="1" x14ac:dyDescent="0.3"/>
    <row r="3007" ht="15" customHeight="1" x14ac:dyDescent="0.3"/>
    <row r="3008" ht="15" customHeight="1" x14ac:dyDescent="0.3"/>
    <row r="3009" ht="20.100000000000001" customHeight="1" x14ac:dyDescent="0.3"/>
    <row r="3010" ht="15" customHeight="1" x14ac:dyDescent="0.3"/>
    <row r="3011" ht="15" customHeight="1" x14ac:dyDescent="0.3"/>
    <row r="3012" ht="15" customHeight="1" x14ac:dyDescent="0.3"/>
    <row r="3013" ht="15" customHeight="1" x14ac:dyDescent="0.3"/>
    <row r="3014" ht="15" customHeight="1" x14ac:dyDescent="0.3"/>
    <row r="3015" ht="15" customHeight="1" x14ac:dyDescent="0.3"/>
    <row r="3016" ht="15" customHeight="1" x14ac:dyDescent="0.3"/>
    <row r="3017" ht="20.100000000000001" customHeight="1" x14ac:dyDescent="0.3"/>
    <row r="3018" ht="15" customHeight="1" x14ac:dyDescent="0.3"/>
    <row r="3019" ht="15" customHeight="1" x14ac:dyDescent="0.3"/>
    <row r="3020" ht="15" customHeight="1" x14ac:dyDescent="0.3"/>
    <row r="3021" ht="15" customHeight="1" x14ac:dyDescent="0.3"/>
    <row r="3022" ht="15" customHeight="1" x14ac:dyDescent="0.3"/>
    <row r="3023" ht="15" customHeight="1" x14ac:dyDescent="0.3"/>
    <row r="3024" ht="15" customHeight="1" x14ac:dyDescent="0.3"/>
    <row r="3025" ht="15" customHeight="1" x14ac:dyDescent="0.3"/>
    <row r="3026" ht="15" customHeight="1" x14ac:dyDescent="0.3"/>
    <row r="3027" ht="20.100000000000001" customHeight="1" x14ac:dyDescent="0.3"/>
    <row r="3028" ht="15" customHeight="1" x14ac:dyDescent="0.3"/>
    <row r="3029" ht="15" customHeight="1" x14ac:dyDescent="0.3"/>
    <row r="3030" ht="15" customHeight="1" x14ac:dyDescent="0.3"/>
    <row r="3031" ht="15" customHeight="1" x14ac:dyDescent="0.3"/>
    <row r="3032" ht="15" customHeight="1" x14ac:dyDescent="0.3"/>
    <row r="3033" ht="20.100000000000001" customHeight="1" x14ac:dyDescent="0.3"/>
    <row r="3034" ht="15" customHeight="1" x14ac:dyDescent="0.3"/>
    <row r="3035" ht="15" customHeight="1" x14ac:dyDescent="0.3"/>
    <row r="3036" ht="15" customHeight="1" x14ac:dyDescent="0.3"/>
    <row r="3037" ht="15" customHeight="1" x14ac:dyDescent="0.3"/>
    <row r="3038" ht="15" customHeight="1" x14ac:dyDescent="0.3"/>
    <row r="3039" ht="20.100000000000001" customHeight="1" x14ac:dyDescent="0.3"/>
    <row r="3040" ht="15" customHeight="1" x14ac:dyDescent="0.3"/>
    <row r="3041" ht="15" customHeight="1" x14ac:dyDescent="0.3"/>
    <row r="3042" ht="15" customHeight="1" x14ac:dyDescent="0.3"/>
    <row r="3043" ht="15" customHeight="1" x14ac:dyDescent="0.3"/>
    <row r="3044" ht="15" customHeight="1" x14ac:dyDescent="0.3"/>
    <row r="3045" ht="20.100000000000001" customHeight="1" x14ac:dyDescent="0.3"/>
    <row r="3046" ht="15" customHeight="1" x14ac:dyDescent="0.3"/>
    <row r="3047" ht="15" customHeight="1" x14ac:dyDescent="0.3"/>
    <row r="3048" ht="15" customHeight="1" x14ac:dyDescent="0.3"/>
    <row r="3049" ht="15" customHeight="1" x14ac:dyDescent="0.3"/>
    <row r="3050" ht="15" customHeight="1" x14ac:dyDescent="0.3"/>
    <row r="3051" ht="20.100000000000001" customHeight="1" x14ac:dyDescent="0.3"/>
    <row r="3052" ht="15" customHeight="1" x14ac:dyDescent="0.3"/>
    <row r="3053" ht="15" customHeight="1" x14ac:dyDescent="0.3"/>
    <row r="3054" ht="15" customHeight="1" x14ac:dyDescent="0.3"/>
    <row r="3055" ht="15" customHeight="1" x14ac:dyDescent="0.3"/>
    <row r="3056" ht="15" customHeight="1" x14ac:dyDescent="0.3"/>
    <row r="3057" ht="20.100000000000001" customHeight="1" x14ac:dyDescent="0.3"/>
    <row r="3058" ht="15" customHeight="1" x14ac:dyDescent="0.3"/>
    <row r="3059" ht="15" customHeight="1" x14ac:dyDescent="0.3"/>
    <row r="3060" ht="15" customHeight="1" x14ac:dyDescent="0.3"/>
    <row r="3061" ht="15" customHeight="1" x14ac:dyDescent="0.3"/>
    <row r="3062" ht="15" customHeight="1" x14ac:dyDescent="0.3"/>
    <row r="3063" ht="20.100000000000001" customHeight="1" x14ac:dyDescent="0.3"/>
    <row r="3064" ht="15" customHeight="1" x14ac:dyDescent="0.3"/>
    <row r="3065" ht="15" customHeight="1" x14ac:dyDescent="0.3"/>
    <row r="3066" ht="15" customHeight="1" x14ac:dyDescent="0.3"/>
    <row r="3067" ht="15" customHeight="1" x14ac:dyDescent="0.3"/>
    <row r="3068" ht="15" customHeight="1" x14ac:dyDescent="0.3"/>
    <row r="3069" ht="20.100000000000001" customHeight="1" x14ac:dyDescent="0.3"/>
    <row r="3070" ht="15" customHeight="1" x14ac:dyDescent="0.3"/>
    <row r="3071" ht="15" customHeight="1" x14ac:dyDescent="0.3"/>
    <row r="3072" ht="15" customHeight="1" x14ac:dyDescent="0.3"/>
    <row r="3073" ht="15" customHeight="1" x14ac:dyDescent="0.3"/>
    <row r="3074" ht="15" customHeight="1" x14ac:dyDescent="0.3"/>
    <row r="3075" ht="20.100000000000001" customHeight="1" x14ac:dyDescent="0.3"/>
    <row r="3076" ht="15" customHeight="1" x14ac:dyDescent="0.3"/>
    <row r="3077" ht="15" customHeight="1" x14ac:dyDescent="0.3"/>
    <row r="3078" ht="15" customHeight="1" x14ac:dyDescent="0.3"/>
    <row r="3079" ht="15" customHeight="1" x14ac:dyDescent="0.3"/>
    <row r="3080" ht="15" customHeight="1" x14ac:dyDescent="0.3"/>
    <row r="3081" ht="20.100000000000001" customHeight="1" x14ac:dyDescent="0.3"/>
    <row r="3082" ht="15" customHeight="1" x14ac:dyDescent="0.3"/>
    <row r="3083" ht="15" customHeight="1" x14ac:dyDescent="0.3"/>
    <row r="3084" ht="15" customHeight="1" x14ac:dyDescent="0.3"/>
    <row r="3085" ht="15" customHeight="1" x14ac:dyDescent="0.3"/>
    <row r="3086" ht="15" customHeight="1" x14ac:dyDescent="0.3"/>
    <row r="3087" ht="20.100000000000001" customHeight="1" x14ac:dyDescent="0.3"/>
    <row r="3088" ht="15" customHeight="1" x14ac:dyDescent="0.3"/>
    <row r="3089" ht="15" customHeight="1" x14ac:dyDescent="0.3"/>
    <row r="3090" ht="15" customHeight="1" x14ac:dyDescent="0.3"/>
    <row r="3091" ht="15" customHeight="1" x14ac:dyDescent="0.3"/>
    <row r="3092" ht="15" customHeight="1" x14ac:dyDescent="0.3"/>
    <row r="3093" ht="20.100000000000001" customHeight="1" x14ac:dyDescent="0.3"/>
    <row r="3094" ht="15" customHeight="1" x14ac:dyDescent="0.3"/>
    <row r="3095" ht="15" customHeight="1" x14ac:dyDescent="0.3"/>
    <row r="3096" ht="15" customHeight="1" x14ac:dyDescent="0.3"/>
    <row r="3097" ht="15" customHeight="1" x14ac:dyDescent="0.3"/>
    <row r="3098" ht="15" customHeight="1" x14ac:dyDescent="0.3"/>
    <row r="3099" ht="20.100000000000001" customHeight="1" x14ac:dyDescent="0.3"/>
    <row r="3100" ht="15" customHeight="1" x14ac:dyDescent="0.3"/>
    <row r="3101" ht="15" customHeight="1" x14ac:dyDescent="0.3"/>
    <row r="3102" ht="15" customHeight="1" x14ac:dyDescent="0.3"/>
    <row r="3103" ht="15" customHeight="1" x14ac:dyDescent="0.3"/>
    <row r="3104" ht="15" customHeight="1" x14ac:dyDescent="0.3"/>
    <row r="3105" ht="20.100000000000001" customHeight="1" x14ac:dyDescent="0.3"/>
    <row r="3106" ht="15" customHeight="1" x14ac:dyDescent="0.3"/>
    <row r="3107" ht="15" customHeight="1" x14ac:dyDescent="0.3"/>
    <row r="3108" ht="15" customHeight="1" x14ac:dyDescent="0.3"/>
    <row r="3109" ht="15" customHeight="1" x14ac:dyDescent="0.3"/>
    <row r="3110" ht="15" customHeight="1" x14ac:dyDescent="0.3"/>
    <row r="3111" ht="20.100000000000001" customHeight="1" x14ac:dyDescent="0.3"/>
    <row r="3112" ht="15" customHeight="1" x14ac:dyDescent="0.3"/>
    <row r="3113" ht="15" customHeight="1" x14ac:dyDescent="0.3"/>
    <row r="3114" ht="15" customHeight="1" x14ac:dyDescent="0.3"/>
    <row r="3115" ht="15" customHeight="1" x14ac:dyDescent="0.3"/>
    <row r="3116" ht="15" customHeight="1" x14ac:dyDescent="0.3"/>
    <row r="3117" ht="20.100000000000001" customHeight="1" x14ac:dyDescent="0.3"/>
    <row r="3118" ht="15" customHeight="1" x14ac:dyDescent="0.3"/>
    <row r="3119" ht="15" customHeight="1" x14ac:dyDescent="0.3"/>
    <row r="3120" ht="15" customHeight="1" x14ac:dyDescent="0.3"/>
    <row r="3121" ht="15" customHeight="1" x14ac:dyDescent="0.3"/>
    <row r="3122" ht="15" customHeight="1" x14ac:dyDescent="0.3"/>
    <row r="3123" ht="20.100000000000001" customHeight="1" x14ac:dyDescent="0.3"/>
    <row r="3124" ht="15" customHeight="1" x14ac:dyDescent="0.3"/>
    <row r="3125" ht="15" customHeight="1" x14ac:dyDescent="0.3"/>
    <row r="3126" ht="15" customHeight="1" x14ac:dyDescent="0.3"/>
    <row r="3127" ht="15" customHeight="1" x14ac:dyDescent="0.3"/>
    <row r="3128" ht="15" customHeight="1" x14ac:dyDescent="0.3"/>
    <row r="3129" ht="20.100000000000001" customHeight="1" x14ac:dyDescent="0.3"/>
    <row r="3130" ht="15" customHeight="1" x14ac:dyDescent="0.3"/>
    <row r="3131" ht="15" customHeight="1" x14ac:dyDescent="0.3"/>
    <row r="3132" ht="15" customHeight="1" x14ac:dyDescent="0.3"/>
    <row r="3133" ht="15" customHeight="1" x14ac:dyDescent="0.3"/>
    <row r="3134" ht="15" customHeight="1" x14ac:dyDescent="0.3"/>
    <row r="3135" ht="20.100000000000001" customHeight="1" x14ac:dyDescent="0.3"/>
    <row r="3136" ht="15" customHeight="1" x14ac:dyDescent="0.3"/>
    <row r="3137" ht="15" customHeight="1" x14ac:dyDescent="0.3"/>
    <row r="3138" ht="15" customHeight="1" x14ac:dyDescent="0.3"/>
    <row r="3139" ht="15" customHeight="1" x14ac:dyDescent="0.3"/>
    <row r="3140" ht="15" customHeight="1" x14ac:dyDescent="0.3"/>
    <row r="3141" ht="20.100000000000001" customHeight="1" x14ac:dyDescent="0.3"/>
    <row r="3142" ht="15" customHeight="1" x14ac:dyDescent="0.3"/>
    <row r="3143" ht="15" customHeight="1" x14ac:dyDescent="0.3"/>
    <row r="3144" ht="15" customHeight="1" x14ac:dyDescent="0.3"/>
    <row r="3145" ht="15" customHeight="1" x14ac:dyDescent="0.3"/>
    <row r="3146" ht="15" customHeight="1" x14ac:dyDescent="0.3"/>
    <row r="3147" ht="15" customHeight="1" x14ac:dyDescent="0.3"/>
    <row r="3148" ht="15" customHeight="1" x14ac:dyDescent="0.3"/>
    <row r="3149" ht="15" customHeight="1" x14ac:dyDescent="0.3"/>
    <row r="3150" ht="15" customHeight="1" x14ac:dyDescent="0.3"/>
    <row r="3151" ht="15" customHeight="1" x14ac:dyDescent="0.3"/>
    <row r="3152" ht="15" customHeight="1" x14ac:dyDescent="0.3"/>
    <row r="3153" ht="15" customHeight="1" x14ac:dyDescent="0.3"/>
    <row r="3154" ht="15" customHeight="1" x14ac:dyDescent="0.3"/>
    <row r="3155" ht="15" customHeight="1" x14ac:dyDescent="0.3"/>
    <row r="3156" ht="20.100000000000001" customHeight="1" x14ac:dyDescent="0.3"/>
    <row r="3157" ht="15" customHeight="1" x14ac:dyDescent="0.3"/>
    <row r="3158" ht="15" customHeight="1" x14ac:dyDescent="0.3"/>
    <row r="3159" ht="15" customHeight="1" x14ac:dyDescent="0.3"/>
    <row r="3160" ht="15" customHeight="1" x14ac:dyDescent="0.3"/>
    <row r="3161" ht="20.100000000000001" customHeight="1" x14ac:dyDescent="0.3"/>
    <row r="3162" ht="15" customHeight="1" x14ac:dyDescent="0.3"/>
    <row r="3163" ht="15" customHeight="1" x14ac:dyDescent="0.3"/>
    <row r="3164" ht="15" customHeight="1" x14ac:dyDescent="0.3"/>
    <row r="3165" ht="15" customHeight="1" x14ac:dyDescent="0.3"/>
    <row r="3166" ht="20.100000000000001" customHeight="1" x14ac:dyDescent="0.3"/>
    <row r="3167" ht="15" customHeight="1" x14ac:dyDescent="0.3"/>
    <row r="3168" ht="15" customHeight="1" x14ac:dyDescent="0.3"/>
    <row r="3169" ht="15" customHeight="1" x14ac:dyDescent="0.3"/>
    <row r="3170" ht="15" customHeight="1" x14ac:dyDescent="0.3"/>
    <row r="3171" ht="20.100000000000001" customHeight="1" x14ac:dyDescent="0.3"/>
    <row r="3172" ht="15" customHeight="1" x14ac:dyDescent="0.3"/>
    <row r="3173" ht="15" customHeight="1" x14ac:dyDescent="0.3"/>
    <row r="3174" ht="15" customHeight="1" x14ac:dyDescent="0.3"/>
    <row r="3175" ht="15" customHeight="1" x14ac:dyDescent="0.3"/>
    <row r="3176" ht="20.100000000000001" customHeight="1" x14ac:dyDescent="0.3"/>
    <row r="3177" ht="15" customHeight="1" x14ac:dyDescent="0.3"/>
    <row r="3178" ht="15" customHeight="1" x14ac:dyDescent="0.3"/>
    <row r="3179" ht="15" customHeight="1" x14ac:dyDescent="0.3"/>
    <row r="3180" ht="15" customHeight="1" x14ac:dyDescent="0.3"/>
    <row r="3181" ht="20.100000000000001" customHeight="1" x14ac:dyDescent="0.3"/>
    <row r="3182" ht="15" customHeight="1" x14ac:dyDescent="0.3"/>
    <row r="3183" ht="15" customHeight="1" x14ac:dyDescent="0.3"/>
    <row r="3184" ht="15" customHeight="1" x14ac:dyDescent="0.3"/>
    <row r="3185" ht="15" customHeight="1" x14ac:dyDescent="0.3"/>
    <row r="3186" ht="20.100000000000001" customHeight="1" x14ac:dyDescent="0.3"/>
    <row r="3187" ht="15" customHeight="1" x14ac:dyDescent="0.3"/>
    <row r="3188" ht="15" customHeight="1" x14ac:dyDescent="0.3"/>
    <row r="3189" ht="15" customHeight="1" x14ac:dyDescent="0.3"/>
    <row r="3190" ht="15" customHeight="1" x14ac:dyDescent="0.3"/>
    <row r="3191" ht="20.100000000000001" customHeight="1" x14ac:dyDescent="0.3"/>
    <row r="3192" ht="15" customHeight="1" x14ac:dyDescent="0.3"/>
    <row r="3193" ht="15" customHeight="1" x14ac:dyDescent="0.3"/>
    <row r="3194" ht="15" customHeight="1" x14ac:dyDescent="0.3"/>
    <row r="3195" ht="15" customHeight="1" x14ac:dyDescent="0.3"/>
    <row r="3196" ht="15" customHeight="1" x14ac:dyDescent="0.3"/>
    <row r="3197" ht="15" customHeight="1" x14ac:dyDescent="0.3"/>
    <row r="3198" ht="20.100000000000001" customHeight="1" x14ac:dyDescent="0.3"/>
    <row r="3199" ht="15" customHeight="1" x14ac:dyDescent="0.3"/>
    <row r="3200" ht="15" customHeight="1" x14ac:dyDescent="0.3"/>
    <row r="3201" ht="15" customHeight="1" x14ac:dyDescent="0.3"/>
    <row r="3202" ht="15" customHeight="1" x14ac:dyDescent="0.3"/>
    <row r="3203" ht="15" customHeight="1" x14ac:dyDescent="0.3"/>
    <row r="3204" ht="20.100000000000001" customHeight="1" x14ac:dyDescent="0.3"/>
    <row r="3205" ht="15" customHeight="1" x14ac:dyDescent="0.3"/>
    <row r="3206" ht="15" customHeight="1" x14ac:dyDescent="0.3"/>
    <row r="3207" ht="15" customHeight="1" x14ac:dyDescent="0.3"/>
    <row r="3208" ht="15" customHeight="1" x14ac:dyDescent="0.3"/>
    <row r="3209" ht="15" customHeight="1" x14ac:dyDescent="0.3"/>
    <row r="3210" ht="20.100000000000001" customHeight="1" x14ac:dyDescent="0.3"/>
    <row r="3211" ht="15" customHeight="1" x14ac:dyDescent="0.3"/>
    <row r="3212" ht="15" customHeight="1" x14ac:dyDescent="0.3"/>
    <row r="3213" ht="15" customHeight="1" x14ac:dyDescent="0.3"/>
    <row r="3214" ht="15" customHeight="1" x14ac:dyDescent="0.3"/>
    <row r="3215" ht="15" customHeight="1" x14ac:dyDescent="0.3"/>
    <row r="3216" ht="15" customHeight="1" x14ac:dyDescent="0.3"/>
    <row r="3217" ht="15" customHeight="1" x14ac:dyDescent="0.3"/>
    <row r="3218" ht="20.100000000000001" customHeight="1" x14ac:dyDescent="0.3"/>
    <row r="3219" ht="15" customHeight="1" x14ac:dyDescent="0.3"/>
    <row r="3220" ht="15" customHeight="1" x14ac:dyDescent="0.3"/>
    <row r="3221" ht="15" customHeight="1" x14ac:dyDescent="0.3"/>
    <row r="3222" ht="15" customHeight="1" x14ac:dyDescent="0.3"/>
    <row r="3223" ht="15" customHeight="1" x14ac:dyDescent="0.3"/>
    <row r="3224" ht="15" customHeight="1" x14ac:dyDescent="0.3"/>
    <row r="3225" ht="15" customHeight="1" x14ac:dyDescent="0.3"/>
    <row r="3226" ht="20.100000000000001" customHeight="1" x14ac:dyDescent="0.3"/>
    <row r="3227" ht="15" customHeight="1" x14ac:dyDescent="0.3"/>
    <row r="3228" ht="15" customHeight="1" x14ac:dyDescent="0.3"/>
    <row r="3229" ht="15" customHeight="1" x14ac:dyDescent="0.3"/>
    <row r="3230" ht="15" customHeight="1" x14ac:dyDescent="0.3"/>
    <row r="3231" ht="20.100000000000001" customHeight="1" x14ac:dyDescent="0.3"/>
    <row r="3232" ht="15" customHeight="1" x14ac:dyDescent="0.3"/>
    <row r="3233" ht="15" customHeight="1" x14ac:dyDescent="0.3"/>
    <row r="3234" ht="15" customHeight="1" x14ac:dyDescent="0.3"/>
    <row r="3235" ht="20.100000000000001" customHeight="1" x14ac:dyDescent="0.3"/>
    <row r="3236" ht="15" customHeight="1" x14ac:dyDescent="0.3"/>
    <row r="3237" ht="15" customHeight="1" x14ac:dyDescent="0.3"/>
    <row r="3238" ht="15" customHeight="1" x14ac:dyDescent="0.3"/>
    <row r="3239" ht="20.100000000000001" customHeight="1" x14ac:dyDescent="0.3"/>
    <row r="3240" ht="15" customHeight="1" x14ac:dyDescent="0.3"/>
    <row r="3241" ht="15" customHeight="1" x14ac:dyDescent="0.3"/>
    <row r="3242" ht="15" customHeight="1" x14ac:dyDescent="0.3"/>
    <row r="3243" ht="15" customHeight="1" x14ac:dyDescent="0.3"/>
    <row r="3244" ht="15" customHeight="1" x14ac:dyDescent="0.3"/>
    <row r="3245" ht="15" customHeight="1" x14ac:dyDescent="0.3"/>
    <row r="3246" ht="20.100000000000001" customHeight="1" x14ac:dyDescent="0.3"/>
    <row r="3247" ht="15" customHeight="1" x14ac:dyDescent="0.3"/>
    <row r="3248" ht="15" customHeight="1" x14ac:dyDescent="0.3"/>
    <row r="3249" ht="15" customHeight="1" x14ac:dyDescent="0.3"/>
    <row r="3250" ht="15" customHeight="1" x14ac:dyDescent="0.3"/>
    <row r="3251" ht="20.100000000000001" customHeight="1" x14ac:dyDescent="0.3"/>
    <row r="3252" ht="15" customHeight="1" x14ac:dyDescent="0.3"/>
    <row r="3253" ht="15" customHeight="1" x14ac:dyDescent="0.3"/>
    <row r="3254" ht="15" customHeight="1" x14ac:dyDescent="0.3"/>
    <row r="3255" ht="15" customHeight="1" x14ac:dyDescent="0.3"/>
    <row r="3256" ht="20.100000000000001" customHeight="1" x14ac:dyDescent="0.3"/>
    <row r="3257" ht="15" customHeight="1" x14ac:dyDescent="0.3"/>
    <row r="3258" ht="15" customHeight="1" x14ac:dyDescent="0.3"/>
    <row r="3259" ht="15" customHeight="1" x14ac:dyDescent="0.3"/>
    <row r="3260" ht="15" customHeight="1" x14ac:dyDescent="0.3"/>
    <row r="3261" ht="15" customHeight="1" x14ac:dyDescent="0.3"/>
    <row r="3262" ht="20.100000000000001" customHeight="1" x14ac:dyDescent="0.3"/>
    <row r="3263" ht="15" customHeight="1" x14ac:dyDescent="0.3"/>
    <row r="3264" ht="15" customHeight="1" x14ac:dyDescent="0.3"/>
    <row r="3265" ht="15" customHeight="1" x14ac:dyDescent="0.3"/>
    <row r="3266" ht="20.100000000000001" customHeight="1" x14ac:dyDescent="0.3"/>
    <row r="3267" ht="15" customHeight="1" x14ac:dyDescent="0.3"/>
    <row r="3268" ht="15" customHeight="1" x14ac:dyDescent="0.3"/>
    <row r="3269" ht="15" customHeight="1" x14ac:dyDescent="0.3"/>
    <row r="3270" ht="15" customHeight="1" x14ac:dyDescent="0.3"/>
    <row r="3271" ht="15" customHeight="1" x14ac:dyDescent="0.3"/>
    <row r="3272" ht="15" customHeight="1" x14ac:dyDescent="0.3"/>
    <row r="3273" ht="20.100000000000001" customHeight="1" x14ac:dyDescent="0.3"/>
    <row r="3274" ht="15" customHeight="1" x14ac:dyDescent="0.3"/>
    <row r="3275" ht="15" customHeight="1" x14ac:dyDescent="0.3"/>
    <row r="3276" ht="15" customHeight="1" x14ac:dyDescent="0.3"/>
    <row r="3277" ht="15" customHeight="1" x14ac:dyDescent="0.3"/>
    <row r="3278" ht="20.100000000000001" customHeight="1" x14ac:dyDescent="0.3"/>
    <row r="3279" ht="15" customHeight="1" x14ac:dyDescent="0.3"/>
    <row r="3280" ht="15" customHeight="1" x14ac:dyDescent="0.3"/>
    <row r="3281" ht="15" customHeight="1" x14ac:dyDescent="0.3"/>
    <row r="3282" ht="15" customHeight="1" x14ac:dyDescent="0.3"/>
    <row r="3283" ht="15" customHeight="1" x14ac:dyDescent="0.3"/>
    <row r="3284" ht="20.100000000000001" customHeight="1" x14ac:dyDescent="0.3"/>
    <row r="3285" ht="15" customHeight="1" x14ac:dyDescent="0.3"/>
    <row r="3286" ht="15" customHeight="1" x14ac:dyDescent="0.3"/>
    <row r="3287" ht="15" customHeight="1" x14ac:dyDescent="0.3"/>
    <row r="3288" ht="15" customHeight="1" x14ac:dyDescent="0.3"/>
    <row r="3289" ht="15" customHeight="1" x14ac:dyDescent="0.3"/>
    <row r="3290" ht="20.100000000000001" customHeight="1" x14ac:dyDescent="0.3"/>
    <row r="3291" ht="15" customHeight="1" x14ac:dyDescent="0.3"/>
    <row r="3292" ht="15" customHeight="1" x14ac:dyDescent="0.3"/>
    <row r="3293" ht="15" customHeight="1" x14ac:dyDescent="0.3"/>
    <row r="3294" ht="15" customHeight="1" x14ac:dyDescent="0.3"/>
    <row r="3295" ht="20.100000000000001" customHeight="1" x14ac:dyDescent="0.3"/>
    <row r="3296" ht="15" customHeight="1" x14ac:dyDescent="0.3"/>
    <row r="3297" ht="15" customHeight="1" x14ac:dyDescent="0.3"/>
    <row r="3298" ht="15" customHeight="1" x14ac:dyDescent="0.3"/>
    <row r="3299" ht="15" customHeight="1" x14ac:dyDescent="0.3"/>
    <row r="3300" ht="20.100000000000001" customHeight="1" x14ac:dyDescent="0.3"/>
    <row r="3301" ht="15" customHeight="1" x14ac:dyDescent="0.3"/>
    <row r="3302" ht="15" customHeight="1" x14ac:dyDescent="0.3"/>
    <row r="3303" ht="15" customHeight="1" x14ac:dyDescent="0.3"/>
    <row r="3304" ht="15" customHeight="1" x14ac:dyDescent="0.3"/>
    <row r="3305" ht="20.100000000000001" customHeight="1" x14ac:dyDescent="0.3"/>
    <row r="3306" ht="15" customHeight="1" x14ac:dyDescent="0.3"/>
    <row r="3307" ht="15" customHeight="1" x14ac:dyDescent="0.3"/>
    <row r="3308" ht="15" customHeight="1" x14ac:dyDescent="0.3"/>
    <row r="3309" ht="20.100000000000001" customHeight="1" x14ac:dyDescent="0.3"/>
    <row r="3310" ht="15" customHeight="1" x14ac:dyDescent="0.3"/>
    <row r="3311" ht="15" customHeight="1" x14ac:dyDescent="0.3"/>
    <row r="3312" ht="15" customHeight="1" x14ac:dyDescent="0.3"/>
    <row r="3313" ht="15" customHeight="1" x14ac:dyDescent="0.3"/>
    <row r="3314" ht="20.100000000000001" customHeight="1" x14ac:dyDescent="0.3"/>
    <row r="3315" ht="15" customHeight="1" x14ac:dyDescent="0.3"/>
    <row r="3316" ht="15" customHeight="1" x14ac:dyDescent="0.3"/>
    <row r="3317" ht="15" customHeight="1" x14ac:dyDescent="0.3"/>
    <row r="3318" ht="15" customHeight="1" x14ac:dyDescent="0.3"/>
    <row r="3319" ht="20.100000000000001" customHeight="1" x14ac:dyDescent="0.3"/>
    <row r="3320" ht="15" customHeight="1" x14ac:dyDescent="0.3"/>
    <row r="3321" ht="15" customHeight="1" x14ac:dyDescent="0.3"/>
    <row r="3322" ht="15" customHeight="1" x14ac:dyDescent="0.3"/>
    <row r="3323" ht="15" customHeight="1" x14ac:dyDescent="0.3"/>
    <row r="3324" ht="20.100000000000001" customHeight="1" x14ac:dyDescent="0.3"/>
    <row r="3325" ht="15" customHeight="1" x14ac:dyDescent="0.3"/>
    <row r="3326" ht="15" customHeight="1" x14ac:dyDescent="0.3"/>
    <row r="3327" ht="15" customHeight="1" x14ac:dyDescent="0.3"/>
    <row r="3328" ht="15" customHeight="1" x14ac:dyDescent="0.3"/>
    <row r="3329" ht="20.100000000000001" customHeight="1" x14ac:dyDescent="0.3"/>
    <row r="3330" ht="15" customHeight="1" x14ac:dyDescent="0.3"/>
    <row r="3331" ht="15" customHeight="1" x14ac:dyDescent="0.3"/>
    <row r="3332" ht="15" customHeight="1" x14ac:dyDescent="0.3"/>
    <row r="3333" ht="15" customHeight="1" x14ac:dyDescent="0.3"/>
    <row r="3334" ht="20.100000000000001" customHeight="1" x14ac:dyDescent="0.3"/>
    <row r="3335" ht="15" customHeight="1" x14ac:dyDescent="0.3"/>
    <row r="3336" ht="15" customHeight="1" x14ac:dyDescent="0.3"/>
    <row r="3337" ht="15" customHeight="1" x14ac:dyDescent="0.3"/>
    <row r="3338" ht="15" customHeight="1" x14ac:dyDescent="0.3"/>
    <row r="3339" ht="20.100000000000001" customHeight="1" x14ac:dyDescent="0.3"/>
    <row r="3340" ht="15" customHeight="1" x14ac:dyDescent="0.3"/>
    <row r="3341" ht="15" customHeight="1" x14ac:dyDescent="0.3"/>
    <row r="3342" ht="15" customHeight="1" x14ac:dyDescent="0.3"/>
    <row r="3343" ht="15" customHeight="1" x14ac:dyDescent="0.3"/>
    <row r="3344" ht="20.100000000000001" customHeight="1" x14ac:dyDescent="0.3"/>
    <row r="3345" ht="15" customHeight="1" x14ac:dyDescent="0.3"/>
    <row r="3346" ht="15" customHeight="1" x14ac:dyDescent="0.3"/>
    <row r="3347" ht="15" customHeight="1" x14ac:dyDescent="0.3"/>
    <row r="3348" ht="15" customHeight="1" x14ac:dyDescent="0.3"/>
    <row r="3349" ht="20.100000000000001" customHeight="1" x14ac:dyDescent="0.3"/>
    <row r="3350" ht="15" customHeight="1" x14ac:dyDescent="0.3"/>
    <row r="3351" ht="15" customHeight="1" x14ac:dyDescent="0.3"/>
    <row r="3352" ht="15" customHeight="1" x14ac:dyDescent="0.3"/>
    <row r="3353" ht="15" customHeight="1" x14ac:dyDescent="0.3"/>
    <row r="3354" ht="20.100000000000001" customHeight="1" x14ac:dyDescent="0.3"/>
    <row r="3355" ht="15" customHeight="1" x14ac:dyDescent="0.3"/>
    <row r="3356" ht="15" customHeight="1" x14ac:dyDescent="0.3"/>
    <row r="3357" ht="15" customHeight="1" x14ac:dyDescent="0.3"/>
    <row r="3358" ht="15" customHeight="1" x14ac:dyDescent="0.3"/>
    <row r="3359" ht="20.100000000000001" customHeight="1" x14ac:dyDescent="0.3"/>
    <row r="3360" ht="15" customHeight="1" x14ac:dyDescent="0.3"/>
    <row r="3361" ht="15" customHeight="1" x14ac:dyDescent="0.3"/>
    <row r="3362" ht="15" customHeight="1" x14ac:dyDescent="0.3"/>
    <row r="3363" ht="15" customHeight="1" x14ac:dyDescent="0.3"/>
    <row r="3364" ht="15" customHeight="1" x14ac:dyDescent="0.3"/>
    <row r="3365" ht="15" customHeight="1" x14ac:dyDescent="0.3"/>
    <row r="3366" ht="15" customHeight="1" x14ac:dyDescent="0.3"/>
    <row r="3367" ht="15" customHeight="1" x14ac:dyDescent="0.3"/>
    <row r="3368" ht="15" customHeight="1" x14ac:dyDescent="0.3"/>
    <row r="3369" ht="20.100000000000001" customHeight="1" x14ac:dyDescent="0.3"/>
    <row r="3370" ht="15" customHeight="1" x14ac:dyDescent="0.3"/>
    <row r="3371" ht="15" customHeight="1" x14ac:dyDescent="0.3"/>
    <row r="3372" ht="15" customHeight="1" x14ac:dyDescent="0.3"/>
    <row r="3373" ht="15" customHeight="1" x14ac:dyDescent="0.3"/>
    <row r="3374" ht="15" customHeight="1" x14ac:dyDescent="0.3"/>
    <row r="3375" ht="15" customHeight="1" x14ac:dyDescent="0.3"/>
    <row r="3376" ht="20.100000000000001" customHeight="1" x14ac:dyDescent="0.3"/>
    <row r="3377" ht="15" customHeight="1" x14ac:dyDescent="0.3"/>
    <row r="3378" ht="15" customHeight="1" x14ac:dyDescent="0.3"/>
    <row r="3379" ht="15" customHeight="1" x14ac:dyDescent="0.3"/>
    <row r="3380" ht="15" customHeight="1" x14ac:dyDescent="0.3"/>
    <row r="3381" ht="20.100000000000001" customHeight="1" x14ac:dyDescent="0.3"/>
    <row r="3382" ht="15" customHeight="1" x14ac:dyDescent="0.3"/>
    <row r="3383" ht="15" customHeight="1" x14ac:dyDescent="0.3"/>
    <row r="3384" ht="15" customHeight="1" x14ac:dyDescent="0.3"/>
    <row r="3385" ht="15" customHeight="1" x14ac:dyDescent="0.3"/>
    <row r="3386" ht="15" customHeight="1" x14ac:dyDescent="0.3"/>
    <row r="3387" ht="15" customHeight="1" x14ac:dyDescent="0.3"/>
    <row r="3388" ht="20.100000000000001" customHeight="1" x14ac:dyDescent="0.3"/>
    <row r="3389" ht="15" customHeight="1" x14ac:dyDescent="0.3"/>
    <row r="3390" ht="15" customHeight="1" x14ac:dyDescent="0.3"/>
    <row r="3391" ht="20.100000000000001" customHeight="1" x14ac:dyDescent="0.3"/>
    <row r="3392" ht="15" customHeight="1" x14ac:dyDescent="0.3"/>
    <row r="3393" ht="15" customHeight="1" x14ac:dyDescent="0.3"/>
    <row r="3394" ht="15" customHeight="1" x14ac:dyDescent="0.3"/>
    <row r="3395" ht="15" customHeight="1" x14ac:dyDescent="0.3"/>
    <row r="3396" ht="15" customHeight="1" x14ac:dyDescent="0.3"/>
    <row r="3397" ht="15" customHeight="1" x14ac:dyDescent="0.3"/>
    <row r="3398" ht="15" customHeight="1" x14ac:dyDescent="0.3"/>
    <row r="3399" ht="15" customHeight="1" x14ac:dyDescent="0.3"/>
    <row r="3400" ht="15" customHeight="1" x14ac:dyDescent="0.3"/>
    <row r="3401" ht="20.100000000000001" customHeight="1" x14ac:dyDescent="0.3"/>
    <row r="3402" ht="15" customHeight="1" x14ac:dyDescent="0.3"/>
    <row r="3403" ht="15" customHeight="1" x14ac:dyDescent="0.3"/>
    <row r="3404" ht="15" customHeight="1" x14ac:dyDescent="0.3"/>
    <row r="3405" ht="15" customHeight="1" x14ac:dyDescent="0.3"/>
    <row r="3406" ht="20.100000000000001" customHeight="1" x14ac:dyDescent="0.3"/>
    <row r="3407" ht="15" customHeight="1" x14ac:dyDescent="0.3"/>
    <row r="3408" ht="15" customHeight="1" x14ac:dyDescent="0.3"/>
    <row r="3409" ht="15" customHeight="1" x14ac:dyDescent="0.3"/>
    <row r="3410" ht="20.100000000000001" customHeight="1" x14ac:dyDescent="0.3"/>
    <row r="3411" ht="15" customHeight="1" x14ac:dyDescent="0.3"/>
    <row r="3412" ht="15" customHeight="1" x14ac:dyDescent="0.3"/>
    <row r="3413" ht="15" customHeight="1" x14ac:dyDescent="0.3"/>
    <row r="3414" ht="15" customHeight="1" x14ac:dyDescent="0.3"/>
    <row r="3415" ht="15" customHeight="1" x14ac:dyDescent="0.3"/>
    <row r="3416" ht="15" customHeight="1" x14ac:dyDescent="0.3"/>
    <row r="3417" ht="15" customHeight="1" x14ac:dyDescent="0.3"/>
    <row r="3418" ht="20.100000000000001" customHeight="1" x14ac:dyDescent="0.3"/>
    <row r="3419" ht="15" customHeight="1" x14ac:dyDescent="0.3"/>
    <row r="3420" ht="15" customHeight="1" x14ac:dyDescent="0.3"/>
    <row r="3421" ht="15" customHeight="1" x14ac:dyDescent="0.3"/>
    <row r="3422" ht="20.100000000000001" customHeight="1" x14ac:dyDescent="0.3"/>
    <row r="3423" ht="15" customHeight="1" x14ac:dyDescent="0.3"/>
    <row r="3424" ht="15" customHeight="1" x14ac:dyDescent="0.3"/>
    <row r="3425" ht="15" customHeight="1" x14ac:dyDescent="0.3"/>
    <row r="3426" ht="20.100000000000001" customHeight="1" x14ac:dyDescent="0.3"/>
    <row r="3427" ht="15" customHeight="1" x14ac:dyDescent="0.3"/>
    <row r="3428" ht="15" customHeight="1" x14ac:dyDescent="0.3"/>
    <row r="3429" ht="15" customHeight="1" x14ac:dyDescent="0.3"/>
    <row r="3430" ht="20.100000000000001" customHeight="1" x14ac:dyDescent="0.3"/>
    <row r="3431" ht="15" customHeight="1" x14ac:dyDescent="0.3"/>
    <row r="3432" ht="15" customHeight="1" x14ac:dyDescent="0.3"/>
    <row r="3433" ht="15" customHeight="1" x14ac:dyDescent="0.3"/>
    <row r="3434" ht="20.100000000000001" customHeight="1" x14ac:dyDescent="0.3"/>
    <row r="3435" ht="15" customHeight="1" x14ac:dyDescent="0.3"/>
    <row r="3436" ht="15" customHeight="1" x14ac:dyDescent="0.3"/>
    <row r="3437" ht="15" customHeight="1" x14ac:dyDescent="0.3"/>
    <row r="3438" ht="20.100000000000001" customHeight="1" x14ac:dyDescent="0.3"/>
    <row r="3439" ht="15" customHeight="1" x14ac:dyDescent="0.3"/>
    <row r="3440" ht="15" customHeight="1" x14ac:dyDescent="0.3"/>
    <row r="3441" ht="15" customHeight="1" x14ac:dyDescent="0.3"/>
    <row r="3442" ht="20.100000000000001" customHeight="1" x14ac:dyDescent="0.3"/>
    <row r="3443" ht="15" customHeight="1" x14ac:dyDescent="0.3"/>
    <row r="3444" ht="15" customHeight="1" x14ac:dyDescent="0.3"/>
    <row r="3445" ht="15" customHeight="1" x14ac:dyDescent="0.3"/>
    <row r="3446" ht="20.100000000000001" customHeight="1" x14ac:dyDescent="0.3"/>
    <row r="3447" ht="15" customHeight="1" x14ac:dyDescent="0.3"/>
    <row r="3448" ht="15" customHeight="1" x14ac:dyDescent="0.3"/>
    <row r="3449" ht="15" customHeight="1" x14ac:dyDescent="0.3"/>
    <row r="3450" ht="20.100000000000001" customHeight="1" x14ac:dyDescent="0.3"/>
    <row r="3451" ht="15" customHeight="1" x14ac:dyDescent="0.3"/>
    <row r="3452" ht="15" customHeight="1" x14ac:dyDescent="0.3"/>
    <row r="3453" ht="15" customHeight="1" x14ac:dyDescent="0.3"/>
    <row r="3454" ht="20.100000000000001" customHeight="1" x14ac:dyDescent="0.3"/>
    <row r="3455" ht="15" customHeight="1" x14ac:dyDescent="0.3"/>
    <row r="3456" ht="15" customHeight="1" x14ac:dyDescent="0.3"/>
    <row r="3457" ht="15" customHeight="1" x14ac:dyDescent="0.3"/>
    <row r="3458" ht="20.100000000000001" customHeight="1" x14ac:dyDescent="0.3"/>
    <row r="3459" ht="15" customHeight="1" x14ac:dyDescent="0.3"/>
    <row r="3460" ht="15" customHeight="1" x14ac:dyDescent="0.3"/>
    <row r="3461" ht="15" customHeight="1" x14ac:dyDescent="0.3"/>
    <row r="3462" ht="20.100000000000001" customHeight="1" x14ac:dyDescent="0.3"/>
    <row r="3463" ht="15" customHeight="1" x14ac:dyDescent="0.3"/>
    <row r="3464" ht="15" customHeight="1" x14ac:dyDescent="0.3"/>
    <row r="3465" ht="15" customHeight="1" x14ac:dyDescent="0.3"/>
    <row r="3466" ht="20.100000000000001" customHeight="1" x14ac:dyDescent="0.3"/>
    <row r="3467" ht="15" customHeight="1" x14ac:dyDescent="0.3"/>
    <row r="3468" ht="15" customHeight="1" x14ac:dyDescent="0.3"/>
    <row r="3469" ht="15" customHeight="1" x14ac:dyDescent="0.3"/>
    <row r="3470" ht="20.100000000000001" customHeight="1" x14ac:dyDescent="0.3"/>
    <row r="3471" ht="15" customHeight="1" x14ac:dyDescent="0.3"/>
    <row r="3472" ht="15" customHeight="1" x14ac:dyDescent="0.3"/>
    <row r="3473" ht="15" customHeight="1" x14ac:dyDescent="0.3"/>
    <row r="3474" ht="20.100000000000001" customHeight="1" x14ac:dyDescent="0.3"/>
    <row r="3475" ht="15" customHeight="1" x14ac:dyDescent="0.3"/>
    <row r="3476" ht="15" customHeight="1" x14ac:dyDescent="0.3"/>
    <row r="3477" ht="15" customHeight="1" x14ac:dyDescent="0.3"/>
    <row r="3478" ht="20.100000000000001" customHeight="1" x14ac:dyDescent="0.3"/>
    <row r="3479" ht="15" customHeight="1" x14ac:dyDescent="0.3"/>
    <row r="3480" ht="15" customHeight="1" x14ac:dyDescent="0.3"/>
    <row r="3481" ht="15" customHeight="1" x14ac:dyDescent="0.3"/>
    <row r="3482" ht="15" customHeight="1" x14ac:dyDescent="0.3"/>
    <row r="3483" ht="15" customHeight="1" x14ac:dyDescent="0.3"/>
    <row r="3484" ht="15" customHeight="1" x14ac:dyDescent="0.3"/>
    <row r="3485" ht="15" customHeight="1" x14ac:dyDescent="0.3"/>
    <row r="3486" ht="15" customHeight="1" x14ac:dyDescent="0.3"/>
    <row r="3487" ht="15" customHeight="1" x14ac:dyDescent="0.3"/>
    <row r="3488" ht="15" customHeight="1" x14ac:dyDescent="0.3"/>
    <row r="3489" ht="15" customHeight="1" x14ac:dyDescent="0.3"/>
    <row r="3490" ht="15" customHeight="1" x14ac:dyDescent="0.3"/>
    <row r="3491" ht="15" customHeight="1" x14ac:dyDescent="0.3"/>
    <row r="3492" ht="15" customHeight="1" x14ac:dyDescent="0.3"/>
    <row r="3493" ht="15" customHeight="1" x14ac:dyDescent="0.3"/>
    <row r="3494" ht="15" customHeight="1" x14ac:dyDescent="0.3"/>
    <row r="3495" ht="15" customHeight="1" x14ac:dyDescent="0.3"/>
    <row r="3496" ht="15" customHeight="1" x14ac:dyDescent="0.3"/>
    <row r="3497" ht="15" customHeight="1" x14ac:dyDescent="0.3"/>
    <row r="3498" ht="15" customHeight="1" x14ac:dyDescent="0.3"/>
    <row r="3499" ht="15" customHeight="1" x14ac:dyDescent="0.3"/>
    <row r="3500" ht="15" customHeight="1" x14ac:dyDescent="0.3"/>
    <row r="3501" ht="15" customHeight="1" x14ac:dyDescent="0.3"/>
    <row r="3502" ht="15" customHeight="1" x14ac:dyDescent="0.3"/>
    <row r="3503" ht="15" customHeight="1" x14ac:dyDescent="0.3"/>
    <row r="3504" ht="15" customHeight="1" x14ac:dyDescent="0.3"/>
    <row r="3505" ht="15" customHeight="1" x14ac:dyDescent="0.3"/>
    <row r="3506" ht="15" customHeight="1" x14ac:dyDescent="0.3"/>
    <row r="3507" ht="15" customHeight="1" x14ac:dyDescent="0.3"/>
    <row r="3508" ht="15" customHeight="1" x14ac:dyDescent="0.3"/>
    <row r="3509" ht="15" customHeight="1" x14ac:dyDescent="0.3"/>
    <row r="3510" ht="15" customHeight="1" x14ac:dyDescent="0.3"/>
    <row r="3511" ht="15" customHeight="1" x14ac:dyDescent="0.3"/>
    <row r="3512" ht="15" customHeight="1" x14ac:dyDescent="0.3"/>
    <row r="3513" ht="15" customHeight="1" x14ac:dyDescent="0.3"/>
    <row r="3514" ht="15" customHeight="1" x14ac:dyDescent="0.3"/>
    <row r="3515" ht="15" customHeight="1" x14ac:dyDescent="0.3"/>
    <row r="3516" ht="15" customHeight="1" x14ac:dyDescent="0.3"/>
    <row r="3517" ht="20.100000000000001" customHeight="1" x14ac:dyDescent="0.3"/>
    <row r="3518" ht="15" customHeight="1" x14ac:dyDescent="0.3"/>
    <row r="3519" ht="15" customHeight="1" x14ac:dyDescent="0.3"/>
    <row r="3520" ht="15" customHeight="1" x14ac:dyDescent="0.3"/>
    <row r="3521" ht="15" customHeight="1" x14ac:dyDescent="0.3"/>
    <row r="3522" ht="20.100000000000001" customHeight="1" x14ac:dyDescent="0.3"/>
    <row r="3523" ht="15" customHeight="1" x14ac:dyDescent="0.3"/>
    <row r="3524" ht="15" customHeight="1" x14ac:dyDescent="0.3"/>
    <row r="3525" ht="15" customHeight="1" x14ac:dyDescent="0.3"/>
    <row r="3526" ht="15" customHeight="1" x14ac:dyDescent="0.3"/>
    <row r="3527" ht="15" customHeight="1" x14ac:dyDescent="0.3"/>
    <row r="3528" ht="20.100000000000001" customHeight="1" x14ac:dyDescent="0.3"/>
    <row r="3529" ht="15" customHeight="1" x14ac:dyDescent="0.3"/>
    <row r="3530" ht="15" customHeight="1" x14ac:dyDescent="0.3"/>
    <row r="3531" ht="15" customHeight="1" x14ac:dyDescent="0.3"/>
    <row r="3532" ht="15" customHeight="1" x14ac:dyDescent="0.3"/>
    <row r="3533" ht="15" customHeight="1" x14ac:dyDescent="0.3"/>
    <row r="3534" ht="20.100000000000001" customHeight="1" x14ac:dyDescent="0.3"/>
    <row r="3535" ht="15" customHeight="1" x14ac:dyDescent="0.3"/>
    <row r="3536" ht="15" customHeight="1" x14ac:dyDescent="0.3"/>
    <row r="3537" ht="15" customHeight="1" x14ac:dyDescent="0.3"/>
    <row r="3538" ht="15" customHeight="1" x14ac:dyDescent="0.3"/>
    <row r="3539" ht="15" customHeight="1" x14ac:dyDescent="0.3"/>
    <row r="3540" ht="20.100000000000001" customHeight="1" x14ac:dyDescent="0.3"/>
    <row r="3541" ht="15" customHeight="1" x14ac:dyDescent="0.3"/>
    <row r="3542" ht="15" customHeight="1" x14ac:dyDescent="0.3"/>
    <row r="3543" ht="15" customHeight="1" x14ac:dyDescent="0.3"/>
    <row r="3544" ht="15" customHeight="1" x14ac:dyDescent="0.3"/>
    <row r="3545" ht="15" customHeight="1" x14ac:dyDescent="0.3"/>
    <row r="3546" ht="20.100000000000001" customHeight="1" x14ac:dyDescent="0.3"/>
    <row r="3547" ht="15" customHeight="1" x14ac:dyDescent="0.3"/>
    <row r="3548" ht="15" customHeight="1" x14ac:dyDescent="0.3"/>
    <row r="3549" ht="15" customHeight="1" x14ac:dyDescent="0.3"/>
    <row r="3550" ht="15" customHeight="1" x14ac:dyDescent="0.3"/>
    <row r="3551" ht="15" customHeight="1" x14ac:dyDescent="0.3"/>
    <row r="3552" ht="20.100000000000001" customHeight="1" x14ac:dyDescent="0.3"/>
    <row r="3553" ht="15" customHeight="1" x14ac:dyDescent="0.3"/>
    <row r="3554" ht="15" customHeight="1" x14ac:dyDescent="0.3"/>
    <row r="3555" ht="15" customHeight="1" x14ac:dyDescent="0.3"/>
    <row r="3556" ht="15" customHeight="1" x14ac:dyDescent="0.3"/>
    <row r="3557" ht="15" customHeight="1" x14ac:dyDescent="0.3"/>
    <row r="3558" ht="20.100000000000001" customHeight="1" x14ac:dyDescent="0.3"/>
    <row r="3559" ht="15" customHeight="1" x14ac:dyDescent="0.3"/>
    <row r="3560" ht="15" customHeight="1" x14ac:dyDescent="0.3"/>
    <row r="3561" ht="15" customHeight="1" x14ac:dyDescent="0.3"/>
    <row r="3562" ht="15" customHeight="1" x14ac:dyDescent="0.3"/>
    <row r="3563" ht="15" customHeight="1" x14ac:dyDescent="0.3"/>
    <row r="3564" ht="15" customHeight="1" x14ac:dyDescent="0.3"/>
    <row r="3565" ht="15" customHeight="1" x14ac:dyDescent="0.3"/>
    <row r="3566" ht="15" customHeight="1" x14ac:dyDescent="0.3"/>
    <row r="3567" ht="15" customHeight="1" x14ac:dyDescent="0.3"/>
    <row r="3568" ht="15" customHeight="1" x14ac:dyDescent="0.3"/>
    <row r="3569" ht="15" customHeight="1" x14ac:dyDescent="0.3"/>
    <row r="3570" ht="15" customHeight="1" x14ac:dyDescent="0.3"/>
    <row r="3571" ht="15" customHeight="1" x14ac:dyDescent="0.3"/>
    <row r="3572" ht="15" customHeight="1" x14ac:dyDescent="0.3"/>
    <row r="3573" ht="15" customHeight="1" x14ac:dyDescent="0.3"/>
    <row r="3574" ht="15" customHeight="1" x14ac:dyDescent="0.3"/>
    <row r="3575" ht="15" customHeight="1" x14ac:dyDescent="0.3"/>
    <row r="3576" ht="15" customHeight="1" x14ac:dyDescent="0.3"/>
    <row r="3577" ht="15" customHeight="1" x14ac:dyDescent="0.3"/>
    <row r="3578" ht="15" customHeight="1" x14ac:dyDescent="0.3"/>
    <row r="3579" ht="15" customHeight="1" x14ac:dyDescent="0.3"/>
    <row r="3580" ht="15" customHeight="1" x14ac:dyDescent="0.3"/>
    <row r="3581" ht="15" customHeight="1" x14ac:dyDescent="0.3"/>
    <row r="3582" ht="15" customHeight="1" x14ac:dyDescent="0.3"/>
    <row r="3583" ht="15" customHeight="1" x14ac:dyDescent="0.3"/>
    <row r="3584" ht="15" customHeight="1" x14ac:dyDescent="0.3"/>
    <row r="3585" ht="15" customHeight="1" x14ac:dyDescent="0.3"/>
    <row r="3586" ht="15" customHeight="1" x14ac:dyDescent="0.3"/>
    <row r="3587" ht="15" customHeight="1" x14ac:dyDescent="0.3"/>
    <row r="3588" ht="15" customHeight="1" x14ac:dyDescent="0.3"/>
    <row r="3589" ht="20.100000000000001" customHeight="1" x14ac:dyDescent="0.3"/>
    <row r="3590" ht="15" customHeight="1" x14ac:dyDescent="0.3"/>
    <row r="3591" ht="15" customHeight="1" x14ac:dyDescent="0.3"/>
    <row r="3592" ht="15" customHeight="1" x14ac:dyDescent="0.3"/>
    <row r="3593" ht="15" customHeight="1" x14ac:dyDescent="0.3"/>
    <row r="3594" ht="20.100000000000001" customHeight="1" x14ac:dyDescent="0.3"/>
    <row r="3595" ht="15" customHeight="1" x14ac:dyDescent="0.3"/>
    <row r="3596" ht="15" customHeight="1" x14ac:dyDescent="0.3"/>
    <row r="3597" ht="15" customHeight="1" x14ac:dyDescent="0.3"/>
    <row r="3598" ht="15" customHeight="1" x14ac:dyDescent="0.3"/>
    <row r="3599" ht="15" customHeight="1" x14ac:dyDescent="0.3"/>
    <row r="3600" ht="15" customHeight="1" x14ac:dyDescent="0.3"/>
    <row r="3601" ht="15" customHeight="1" x14ac:dyDescent="0.3"/>
    <row r="3602" ht="15" customHeight="1" x14ac:dyDescent="0.3"/>
    <row r="3603" ht="20.100000000000001" customHeight="1" x14ac:dyDescent="0.3"/>
    <row r="3604" ht="15" customHeight="1" x14ac:dyDescent="0.3"/>
    <row r="3605" ht="15" customHeight="1" x14ac:dyDescent="0.3"/>
    <row r="3606" ht="15" customHeight="1" x14ac:dyDescent="0.3"/>
    <row r="3607" ht="15" customHeight="1" x14ac:dyDescent="0.3"/>
    <row r="3608" ht="15" customHeight="1" x14ac:dyDescent="0.3"/>
    <row r="3609" ht="15" customHeight="1" x14ac:dyDescent="0.3"/>
    <row r="3610" ht="20.100000000000001" customHeight="1" x14ac:dyDescent="0.3"/>
    <row r="3611" ht="15" customHeight="1" x14ac:dyDescent="0.3"/>
    <row r="3612" ht="15" customHeight="1" x14ac:dyDescent="0.3"/>
    <row r="3613" ht="15" customHeight="1" x14ac:dyDescent="0.3"/>
    <row r="3614" ht="15" customHeight="1" x14ac:dyDescent="0.3"/>
    <row r="3615" ht="15" customHeight="1" x14ac:dyDescent="0.3"/>
    <row r="3616" ht="15" customHeight="1" x14ac:dyDescent="0.3"/>
    <row r="3617" ht="15" customHeight="1" x14ac:dyDescent="0.3"/>
    <row r="3618" ht="15" customHeight="1" x14ac:dyDescent="0.3"/>
    <row r="3619" ht="15" customHeight="1" x14ac:dyDescent="0.3"/>
    <row r="3620" ht="15" customHeight="1" x14ac:dyDescent="0.3"/>
    <row r="3621" ht="20.100000000000001" customHeight="1" x14ac:dyDescent="0.3"/>
    <row r="3622" ht="15" customHeight="1" x14ac:dyDescent="0.3"/>
    <row r="3623" ht="15" customHeight="1" x14ac:dyDescent="0.3"/>
    <row r="3624" ht="15" customHeight="1" x14ac:dyDescent="0.3"/>
    <row r="3625" ht="15" customHeight="1" x14ac:dyDescent="0.3"/>
    <row r="3626" ht="15" customHeight="1" x14ac:dyDescent="0.3"/>
    <row r="3627" ht="15" customHeight="1" x14ac:dyDescent="0.3"/>
    <row r="3628" ht="15" customHeight="1" x14ac:dyDescent="0.3"/>
    <row r="3629" ht="15" customHeight="1" x14ac:dyDescent="0.3"/>
    <row r="3630" ht="15" customHeight="1" x14ac:dyDescent="0.3"/>
    <row r="3631" ht="15" customHeight="1" x14ac:dyDescent="0.3"/>
    <row r="3632" ht="20.100000000000001" customHeight="1" x14ac:dyDescent="0.3"/>
    <row r="3633" ht="15" customHeight="1" x14ac:dyDescent="0.3"/>
    <row r="3634" ht="15" customHeight="1" x14ac:dyDescent="0.3"/>
    <row r="3635" ht="15" customHeight="1" x14ac:dyDescent="0.3"/>
    <row r="3636" ht="15" customHeight="1" x14ac:dyDescent="0.3"/>
    <row r="3637" ht="15" customHeight="1" x14ac:dyDescent="0.3"/>
    <row r="3638" ht="15" customHeight="1" x14ac:dyDescent="0.3"/>
    <row r="3639" ht="15" customHeight="1" x14ac:dyDescent="0.3"/>
    <row r="3640" ht="15" customHeight="1" x14ac:dyDescent="0.3"/>
    <row r="3641" ht="15" customHeight="1" x14ac:dyDescent="0.3"/>
    <row r="3642" ht="15" customHeight="1" x14ac:dyDescent="0.3"/>
    <row r="3643" ht="15" customHeight="1" x14ac:dyDescent="0.3"/>
    <row r="3644" ht="15" customHeight="1" x14ac:dyDescent="0.3"/>
    <row r="3645" ht="15" customHeight="1" x14ac:dyDescent="0.3"/>
    <row r="3646" ht="15" customHeight="1" x14ac:dyDescent="0.3"/>
    <row r="3647" ht="15" customHeight="1" x14ac:dyDescent="0.3"/>
    <row r="3648" ht="15" customHeight="1" x14ac:dyDescent="0.3"/>
    <row r="3649" ht="15" customHeight="1" x14ac:dyDescent="0.3"/>
    <row r="3650" ht="15" customHeight="1" x14ac:dyDescent="0.3"/>
    <row r="3651" ht="15" customHeight="1" x14ac:dyDescent="0.3"/>
    <row r="3652" ht="15" customHeight="1" x14ac:dyDescent="0.3"/>
    <row r="3653" ht="15" customHeight="1" x14ac:dyDescent="0.3"/>
    <row r="3654" ht="15" customHeight="1" x14ac:dyDescent="0.3"/>
    <row r="3655" ht="15" customHeight="1" x14ac:dyDescent="0.3"/>
    <row r="3656" ht="15" customHeight="1" x14ac:dyDescent="0.3"/>
    <row r="3657" ht="15" customHeight="1" x14ac:dyDescent="0.3"/>
    <row r="3658" ht="15" customHeight="1" x14ac:dyDescent="0.3"/>
    <row r="3659" ht="15" customHeight="1" x14ac:dyDescent="0.3"/>
    <row r="3660" ht="15" customHeight="1" x14ac:dyDescent="0.3"/>
    <row r="3661" ht="15" customHeight="1" x14ac:dyDescent="0.3"/>
    <row r="3662" ht="15" customHeight="1" x14ac:dyDescent="0.3"/>
    <row r="3663" ht="15" customHeight="1" x14ac:dyDescent="0.3"/>
    <row r="3664" ht="15" customHeight="1" x14ac:dyDescent="0.3"/>
    <row r="3665" ht="15" customHeight="1" x14ac:dyDescent="0.3"/>
    <row r="3666" ht="15" customHeight="1" x14ac:dyDescent="0.3"/>
    <row r="3667" ht="15" customHeight="1" x14ac:dyDescent="0.3"/>
    <row r="3668" ht="15" customHeight="1" x14ac:dyDescent="0.3"/>
    <row r="3669" ht="15" customHeight="1" x14ac:dyDescent="0.3"/>
    <row r="3670" ht="15" customHeight="1" x14ac:dyDescent="0.3"/>
    <row r="3671" ht="15" customHeight="1" x14ac:dyDescent="0.3"/>
    <row r="3672" ht="15" customHeight="1" x14ac:dyDescent="0.3"/>
    <row r="3673" ht="15" customHeight="1" x14ac:dyDescent="0.3"/>
    <row r="3674" ht="15" customHeight="1" x14ac:dyDescent="0.3"/>
    <row r="3675" ht="15" customHeight="1" x14ac:dyDescent="0.3"/>
    <row r="3676" ht="15" customHeight="1" x14ac:dyDescent="0.3"/>
    <row r="3677" ht="15" customHeight="1" x14ac:dyDescent="0.3"/>
    <row r="3678" ht="15" customHeight="1" x14ac:dyDescent="0.3"/>
    <row r="3679" ht="15" customHeight="1" x14ac:dyDescent="0.3"/>
    <row r="3680" ht="15" customHeight="1" x14ac:dyDescent="0.3"/>
    <row r="3681" ht="15" customHeight="1" x14ac:dyDescent="0.3"/>
    <row r="3682" ht="20.100000000000001" customHeight="1" x14ac:dyDescent="0.3"/>
    <row r="3683" ht="15" customHeight="1" x14ac:dyDescent="0.3"/>
    <row r="3684" ht="15" customHeight="1" x14ac:dyDescent="0.3"/>
    <row r="3685" ht="15" customHeight="1" x14ac:dyDescent="0.3"/>
    <row r="3686" ht="15" customHeight="1" x14ac:dyDescent="0.3"/>
    <row r="3687" ht="20.100000000000001" customHeight="1" x14ac:dyDescent="0.3"/>
    <row r="3688" ht="15" customHeight="1" x14ac:dyDescent="0.3"/>
    <row r="3689" ht="15" customHeight="1" x14ac:dyDescent="0.3"/>
    <row r="3690" ht="15" customHeight="1" x14ac:dyDescent="0.3"/>
    <row r="3691" ht="15" customHeight="1" x14ac:dyDescent="0.3"/>
    <row r="3692" ht="15" customHeight="1" x14ac:dyDescent="0.3"/>
    <row r="3693" ht="20.100000000000001" customHeight="1" x14ac:dyDescent="0.3"/>
    <row r="3694" ht="15" customHeight="1" x14ac:dyDescent="0.3"/>
    <row r="3695" ht="15" customHeight="1" x14ac:dyDescent="0.3"/>
    <row r="3696" ht="15" customHeight="1" x14ac:dyDescent="0.3"/>
    <row r="3697" ht="15" customHeight="1" x14ac:dyDescent="0.3"/>
    <row r="3698" ht="20.100000000000001" customHeight="1" x14ac:dyDescent="0.3"/>
    <row r="3699" ht="15" customHeight="1" x14ac:dyDescent="0.3"/>
    <row r="3700" ht="15" customHeight="1" x14ac:dyDescent="0.3"/>
    <row r="3701" ht="15" customHeight="1" x14ac:dyDescent="0.3"/>
    <row r="3702" ht="15" customHeight="1" x14ac:dyDescent="0.3"/>
    <row r="3703" ht="15" customHeight="1" x14ac:dyDescent="0.3"/>
    <row r="3704" ht="20.100000000000001" customHeight="1" x14ac:dyDescent="0.3"/>
    <row r="3705" ht="15" customHeight="1" x14ac:dyDescent="0.3"/>
    <row r="3706" ht="15" customHeight="1" x14ac:dyDescent="0.3"/>
    <row r="3707" ht="15" customHeight="1" x14ac:dyDescent="0.3"/>
    <row r="3708" ht="15" customHeight="1" x14ac:dyDescent="0.3"/>
    <row r="3709" ht="20.100000000000001" customHeight="1" x14ac:dyDescent="0.3"/>
    <row r="3710" ht="15" customHeight="1" x14ac:dyDescent="0.3"/>
    <row r="3711" ht="15" customHeight="1" x14ac:dyDescent="0.3"/>
    <row r="3712" ht="15" customHeight="1" x14ac:dyDescent="0.3"/>
    <row r="3713" ht="15" customHeight="1" x14ac:dyDescent="0.3"/>
    <row r="3714" ht="15" customHeight="1" x14ac:dyDescent="0.3"/>
    <row r="3715" ht="20.100000000000001" customHeight="1" x14ac:dyDescent="0.3"/>
    <row r="3716" ht="15" customHeight="1" x14ac:dyDescent="0.3"/>
    <row r="3717" ht="15" customHeight="1" x14ac:dyDescent="0.3"/>
    <row r="3718" ht="15" customHeight="1" x14ac:dyDescent="0.3"/>
    <row r="3719" ht="15" customHeight="1" x14ac:dyDescent="0.3"/>
    <row r="3720" ht="20.100000000000001" customHeight="1" x14ac:dyDescent="0.3"/>
    <row r="3721" ht="15" customHeight="1" x14ac:dyDescent="0.3"/>
    <row r="3722" ht="15" customHeight="1" x14ac:dyDescent="0.3"/>
    <row r="3723" ht="15" customHeight="1" x14ac:dyDescent="0.3"/>
    <row r="3724" ht="15" customHeight="1" x14ac:dyDescent="0.3"/>
    <row r="3725" ht="15" customHeight="1" x14ac:dyDescent="0.3"/>
    <row r="3726" ht="20.100000000000001" customHeight="1" x14ac:dyDescent="0.3"/>
    <row r="3727" ht="15" customHeight="1" x14ac:dyDescent="0.3"/>
    <row r="3728" ht="15" customHeight="1" x14ac:dyDescent="0.3"/>
    <row r="3729" ht="15" customHeight="1" x14ac:dyDescent="0.3"/>
    <row r="3730" ht="15" customHeight="1" x14ac:dyDescent="0.3"/>
    <row r="3731" ht="20.100000000000001" customHeight="1" x14ac:dyDescent="0.3"/>
    <row r="3732" ht="15" customHeight="1" x14ac:dyDescent="0.3"/>
    <row r="3733" ht="15" customHeight="1" x14ac:dyDescent="0.3"/>
    <row r="3734" ht="15" customHeight="1" x14ac:dyDescent="0.3"/>
    <row r="3735" ht="15" customHeight="1" x14ac:dyDescent="0.3"/>
    <row r="3736" ht="15" customHeight="1" x14ac:dyDescent="0.3"/>
    <row r="3737" ht="20.100000000000001" customHeight="1" x14ac:dyDescent="0.3"/>
    <row r="3738" ht="15" customHeight="1" x14ac:dyDescent="0.3"/>
    <row r="3739" ht="15" customHeight="1" x14ac:dyDescent="0.3"/>
    <row r="3740" ht="15" customHeight="1" x14ac:dyDescent="0.3"/>
    <row r="3741" ht="15" customHeight="1" x14ac:dyDescent="0.3"/>
    <row r="3742" ht="20.100000000000001" customHeight="1" x14ac:dyDescent="0.3"/>
    <row r="3743" ht="15" customHeight="1" x14ac:dyDescent="0.3"/>
    <row r="3744" ht="15" customHeight="1" x14ac:dyDescent="0.3"/>
    <row r="3745" ht="15" customHeight="1" x14ac:dyDescent="0.3"/>
    <row r="3746" ht="15" customHeight="1" x14ac:dyDescent="0.3"/>
    <row r="3747" ht="20.100000000000001" customHeight="1" x14ac:dyDescent="0.3"/>
    <row r="3748" ht="15" customHeight="1" x14ac:dyDescent="0.3"/>
    <row r="3749" ht="15" customHeight="1" x14ac:dyDescent="0.3"/>
    <row r="3750" ht="15" customHeight="1" x14ac:dyDescent="0.3"/>
    <row r="3751" ht="15" customHeight="1" x14ac:dyDescent="0.3"/>
    <row r="3752" ht="15" customHeight="1" x14ac:dyDescent="0.3"/>
    <row r="3753" ht="20.100000000000001" customHeight="1" x14ac:dyDescent="0.3"/>
    <row r="3754" ht="15" customHeight="1" x14ac:dyDescent="0.3"/>
    <row r="3755" ht="15" customHeight="1" x14ac:dyDescent="0.3"/>
    <row r="3756" ht="15" customHeight="1" x14ac:dyDescent="0.3"/>
    <row r="3757" ht="15" customHeight="1" x14ac:dyDescent="0.3"/>
    <row r="3758" ht="20.100000000000001" customHeight="1" x14ac:dyDescent="0.3"/>
    <row r="3759" ht="15" customHeight="1" x14ac:dyDescent="0.3"/>
    <row r="3760" ht="15" customHeight="1" x14ac:dyDescent="0.3"/>
    <row r="3761" ht="15" customHeight="1" x14ac:dyDescent="0.3"/>
    <row r="3762" ht="15" customHeight="1" x14ac:dyDescent="0.3"/>
    <row r="3763" ht="20.100000000000001" customHeight="1" x14ac:dyDescent="0.3"/>
    <row r="3764" ht="15" customHeight="1" x14ac:dyDescent="0.3"/>
    <row r="3765" ht="15" customHeight="1" x14ac:dyDescent="0.3"/>
    <row r="3766" ht="15" customHeight="1" x14ac:dyDescent="0.3"/>
    <row r="3767" ht="15" customHeight="1" x14ac:dyDescent="0.3"/>
    <row r="3768" ht="15" customHeight="1" x14ac:dyDescent="0.3"/>
    <row r="3769" ht="20.100000000000001" customHeight="1" x14ac:dyDescent="0.3"/>
    <row r="3770" ht="15" customHeight="1" x14ac:dyDescent="0.3"/>
    <row r="3771" ht="15" customHeight="1" x14ac:dyDescent="0.3"/>
    <row r="3772" ht="15" customHeight="1" x14ac:dyDescent="0.3"/>
    <row r="3773" ht="15" customHeight="1" x14ac:dyDescent="0.3"/>
    <row r="3774" ht="15" customHeight="1" x14ac:dyDescent="0.3"/>
    <row r="3775" ht="20.100000000000001" customHeight="1" x14ac:dyDescent="0.3"/>
    <row r="3776" ht="15" customHeight="1" x14ac:dyDescent="0.3"/>
    <row r="3777" ht="15" customHeight="1" x14ac:dyDescent="0.3"/>
    <row r="3778" ht="15" customHeight="1" x14ac:dyDescent="0.3"/>
    <row r="3779" ht="20.100000000000001" customHeight="1" x14ac:dyDescent="0.3"/>
    <row r="3780" ht="15" customHeight="1" x14ac:dyDescent="0.3"/>
    <row r="3781" ht="15" customHeight="1" x14ac:dyDescent="0.3"/>
    <row r="3782" ht="15" customHeight="1" x14ac:dyDescent="0.3"/>
    <row r="3783" ht="15" customHeight="1" x14ac:dyDescent="0.3"/>
    <row r="3784" ht="20.100000000000001" customHeight="1" x14ac:dyDescent="0.3"/>
    <row r="3785" ht="15" customHeight="1" x14ac:dyDescent="0.3"/>
    <row r="3786" ht="15" customHeight="1" x14ac:dyDescent="0.3"/>
    <row r="3787" ht="15" customHeight="1" x14ac:dyDescent="0.3"/>
    <row r="3788" ht="15" customHeight="1" x14ac:dyDescent="0.3"/>
    <row r="3789" ht="20.100000000000001" customHeight="1" x14ac:dyDescent="0.3"/>
    <row r="3790" ht="15" customHeight="1" x14ac:dyDescent="0.3"/>
    <row r="3791" ht="15" customHeight="1" x14ac:dyDescent="0.3"/>
    <row r="3792" ht="15" customHeight="1" x14ac:dyDescent="0.3"/>
    <row r="3793" ht="15" customHeight="1" x14ac:dyDescent="0.3"/>
    <row r="3794" ht="20.100000000000001" customHeight="1" x14ac:dyDescent="0.3"/>
    <row r="3795" ht="15" customHeight="1" x14ac:dyDescent="0.3"/>
    <row r="3796" ht="15" customHeight="1" x14ac:dyDescent="0.3"/>
    <row r="3797" ht="15" customHeight="1" x14ac:dyDescent="0.3"/>
    <row r="3798" ht="15" customHeight="1" x14ac:dyDescent="0.3"/>
    <row r="3799" ht="15" customHeight="1" x14ac:dyDescent="0.3"/>
    <row r="3800" ht="15" customHeight="1" x14ac:dyDescent="0.3"/>
    <row r="3801" ht="15" customHeight="1" x14ac:dyDescent="0.3"/>
    <row r="3802" ht="15" customHeight="1" x14ac:dyDescent="0.3"/>
    <row r="3803" ht="15" customHeight="1" x14ac:dyDescent="0.3"/>
    <row r="3804" ht="20.100000000000001" customHeight="1" x14ac:dyDescent="0.3"/>
    <row r="3805" ht="15" customHeight="1" x14ac:dyDescent="0.3"/>
    <row r="3806" ht="15" customHeight="1" x14ac:dyDescent="0.3"/>
    <row r="3807" ht="15" customHeight="1" x14ac:dyDescent="0.3"/>
    <row r="3808" ht="15" customHeight="1" x14ac:dyDescent="0.3"/>
    <row r="3809" ht="15" customHeight="1" x14ac:dyDescent="0.3"/>
    <row r="3810" ht="15" customHeight="1" x14ac:dyDescent="0.3"/>
    <row r="3811" ht="15" customHeight="1" x14ac:dyDescent="0.3"/>
    <row r="3812" ht="15" customHeight="1" x14ac:dyDescent="0.3"/>
    <row r="3813" ht="15" customHeight="1" x14ac:dyDescent="0.3"/>
    <row r="3814" ht="20.100000000000001" customHeight="1" x14ac:dyDescent="0.3"/>
    <row r="3815" ht="15" customHeight="1" x14ac:dyDescent="0.3"/>
    <row r="3816" ht="15" customHeight="1" x14ac:dyDescent="0.3"/>
    <row r="3817" ht="15" customHeight="1" x14ac:dyDescent="0.3"/>
    <row r="3818" ht="15" customHeight="1" x14ac:dyDescent="0.3"/>
    <row r="3819" ht="20.100000000000001" customHeight="1" x14ac:dyDescent="0.3"/>
    <row r="3820" ht="15" customHeight="1" x14ac:dyDescent="0.3"/>
    <row r="3821" ht="15" customHeight="1" x14ac:dyDescent="0.3"/>
    <row r="3822" ht="15" customHeight="1" x14ac:dyDescent="0.3"/>
    <row r="3823" ht="15" customHeight="1" x14ac:dyDescent="0.3"/>
    <row r="3824" ht="20.100000000000001" customHeight="1" x14ac:dyDescent="0.3"/>
    <row r="3825" ht="15" customHeight="1" x14ac:dyDescent="0.3"/>
    <row r="3826" ht="15" customHeight="1" x14ac:dyDescent="0.3"/>
    <row r="3827" ht="15" customHeight="1" x14ac:dyDescent="0.3"/>
    <row r="3828" ht="15" customHeight="1" x14ac:dyDescent="0.3"/>
    <row r="3829" ht="20.100000000000001" customHeight="1" x14ac:dyDescent="0.3"/>
    <row r="3830" ht="15" customHeight="1" x14ac:dyDescent="0.3"/>
    <row r="3831" ht="15" customHeight="1" x14ac:dyDescent="0.3"/>
    <row r="3832" ht="15" customHeight="1" x14ac:dyDescent="0.3"/>
    <row r="3833" ht="15" customHeight="1" x14ac:dyDescent="0.3"/>
    <row r="3834" ht="20.100000000000001" customHeight="1" x14ac:dyDescent="0.3"/>
    <row r="3835" ht="15" customHeight="1" x14ac:dyDescent="0.3"/>
    <row r="3836" ht="15" customHeight="1" x14ac:dyDescent="0.3"/>
    <row r="3837" ht="15" customHeight="1" x14ac:dyDescent="0.3"/>
    <row r="3838" ht="15" customHeight="1" x14ac:dyDescent="0.3"/>
    <row r="3839" ht="20.100000000000001" customHeight="1" x14ac:dyDescent="0.3"/>
    <row r="3840" ht="15" customHeight="1" x14ac:dyDescent="0.3"/>
    <row r="3841" ht="15" customHeight="1" x14ac:dyDescent="0.3"/>
    <row r="3842" ht="15" customHeight="1" x14ac:dyDescent="0.3"/>
    <row r="3843" ht="15" customHeight="1" x14ac:dyDescent="0.3"/>
    <row r="3844" ht="20.100000000000001" customHeight="1" x14ac:dyDescent="0.3"/>
    <row r="3845" ht="15" customHeight="1" x14ac:dyDescent="0.3"/>
    <row r="3846" ht="15" customHeight="1" x14ac:dyDescent="0.3"/>
    <row r="3847" ht="15" customHeight="1" x14ac:dyDescent="0.3"/>
    <row r="3848" ht="15" customHeight="1" x14ac:dyDescent="0.3"/>
    <row r="3849" ht="20.100000000000001" customHeight="1" x14ac:dyDescent="0.3"/>
    <row r="3850" ht="15" customHeight="1" x14ac:dyDescent="0.3"/>
    <row r="3851" ht="15" customHeight="1" x14ac:dyDescent="0.3"/>
    <row r="3852" ht="15" customHeight="1" x14ac:dyDescent="0.3"/>
    <row r="3853" ht="15" customHeight="1" x14ac:dyDescent="0.3"/>
    <row r="3854" ht="20.100000000000001" customHeight="1" x14ac:dyDescent="0.3"/>
    <row r="3855" ht="15" customHeight="1" x14ac:dyDescent="0.3"/>
    <row r="3856" ht="15" customHeight="1" x14ac:dyDescent="0.3"/>
    <row r="3857" ht="15" customHeight="1" x14ac:dyDescent="0.3"/>
    <row r="3858" ht="15" customHeight="1" x14ac:dyDescent="0.3"/>
    <row r="3859" ht="20.100000000000001" customHeight="1" x14ac:dyDescent="0.3"/>
    <row r="3860" ht="15" customHeight="1" x14ac:dyDescent="0.3"/>
    <row r="3861" ht="15" customHeight="1" x14ac:dyDescent="0.3"/>
    <row r="3862" ht="15" customHeight="1" x14ac:dyDescent="0.3"/>
    <row r="3863" ht="15" customHeight="1" x14ac:dyDescent="0.3"/>
    <row r="3864" ht="20.100000000000001" customHeight="1" x14ac:dyDescent="0.3"/>
    <row r="3865" ht="15" customHeight="1" x14ac:dyDescent="0.3"/>
    <row r="3866" ht="15" customHeight="1" x14ac:dyDescent="0.3"/>
    <row r="3867" ht="15" customHeight="1" x14ac:dyDescent="0.3"/>
    <row r="3868" ht="15" customHeight="1" x14ac:dyDescent="0.3"/>
    <row r="3869" ht="20.100000000000001" customHeight="1" x14ac:dyDescent="0.3"/>
    <row r="3870" ht="15" customHeight="1" x14ac:dyDescent="0.3"/>
    <row r="3871" ht="15" customHeight="1" x14ac:dyDescent="0.3"/>
    <row r="3872" ht="15" customHeight="1" x14ac:dyDescent="0.3"/>
    <row r="3873" ht="15" customHeight="1" x14ac:dyDescent="0.3"/>
    <row r="3874" ht="20.100000000000001" customHeight="1" x14ac:dyDescent="0.3"/>
    <row r="3875" ht="15" customHeight="1" x14ac:dyDescent="0.3"/>
    <row r="3876" ht="15" customHeight="1" x14ac:dyDescent="0.3"/>
    <row r="3877" ht="15" customHeight="1" x14ac:dyDescent="0.3"/>
    <row r="3878" ht="15" customHeight="1" x14ac:dyDescent="0.3"/>
    <row r="3879" ht="20.100000000000001" customHeight="1" x14ac:dyDescent="0.3"/>
    <row r="3880" ht="15" customHeight="1" x14ac:dyDescent="0.3"/>
    <row r="3881" ht="15" customHeight="1" x14ac:dyDescent="0.3"/>
    <row r="3882" ht="15" customHeight="1" x14ac:dyDescent="0.3"/>
    <row r="3883" ht="15" customHeight="1" x14ac:dyDescent="0.3"/>
    <row r="3884" ht="20.100000000000001" customHeight="1" x14ac:dyDescent="0.3"/>
    <row r="3885" ht="15" customHeight="1" x14ac:dyDescent="0.3"/>
    <row r="3886" ht="15" customHeight="1" x14ac:dyDescent="0.3"/>
    <row r="3887" ht="15" customHeight="1" x14ac:dyDescent="0.3"/>
    <row r="3888" ht="15" customHeight="1" x14ac:dyDescent="0.3"/>
    <row r="3889" ht="20.100000000000001" customHeight="1" x14ac:dyDescent="0.3"/>
    <row r="3890" ht="15" customHeight="1" x14ac:dyDescent="0.3"/>
    <row r="3891" ht="15" customHeight="1" x14ac:dyDescent="0.3"/>
    <row r="3892" ht="15" customHeight="1" x14ac:dyDescent="0.3"/>
    <row r="3893" ht="15" customHeight="1" x14ac:dyDescent="0.3"/>
    <row r="3894" ht="20.100000000000001" customHeight="1" x14ac:dyDescent="0.3"/>
    <row r="3895" ht="15" customHeight="1" x14ac:dyDescent="0.3"/>
    <row r="3896" ht="15" customHeight="1" x14ac:dyDescent="0.3"/>
    <row r="3897" ht="15" customHeight="1" x14ac:dyDescent="0.3"/>
    <row r="3898" ht="15" customHeight="1" x14ac:dyDescent="0.3"/>
    <row r="3899" ht="20.100000000000001" customHeight="1" x14ac:dyDescent="0.3"/>
    <row r="3900" ht="15" customHeight="1" x14ac:dyDescent="0.3"/>
    <row r="3901" ht="15" customHeight="1" x14ac:dyDescent="0.3"/>
    <row r="3902" ht="15" customHeight="1" x14ac:dyDescent="0.3"/>
    <row r="3903" ht="15" customHeight="1" x14ac:dyDescent="0.3"/>
    <row r="3904" ht="20.100000000000001" customHeight="1" x14ac:dyDescent="0.3"/>
    <row r="3905" ht="15" customHeight="1" x14ac:dyDescent="0.3"/>
    <row r="3906" ht="15" customHeight="1" x14ac:dyDescent="0.3"/>
    <row r="3907" ht="15" customHeight="1" x14ac:dyDescent="0.3"/>
    <row r="3908" ht="15" customHeight="1" x14ac:dyDescent="0.3"/>
    <row r="3909" ht="20.100000000000001" customHeight="1" x14ac:dyDescent="0.3"/>
    <row r="3910" ht="15" customHeight="1" x14ac:dyDescent="0.3"/>
    <row r="3911" ht="15" customHeight="1" x14ac:dyDescent="0.3"/>
    <row r="3912" ht="15" customHeight="1" x14ac:dyDescent="0.3"/>
    <row r="3913" ht="15" customHeight="1" x14ac:dyDescent="0.3"/>
    <row r="3914" ht="20.100000000000001" customHeight="1" x14ac:dyDescent="0.3"/>
    <row r="3915" ht="15" customHeight="1" x14ac:dyDescent="0.3"/>
    <row r="3916" ht="15" customHeight="1" x14ac:dyDescent="0.3"/>
    <row r="3917" ht="15" customHeight="1" x14ac:dyDescent="0.3"/>
    <row r="3918" ht="15" customHeight="1" x14ac:dyDescent="0.3"/>
    <row r="3919" ht="20.100000000000001" customHeight="1" x14ac:dyDescent="0.3"/>
    <row r="3920" ht="15" customHeight="1" x14ac:dyDescent="0.3"/>
    <row r="3921" ht="15" customHeight="1" x14ac:dyDescent="0.3"/>
    <row r="3922" ht="15" customHeight="1" x14ac:dyDescent="0.3"/>
    <row r="3923" ht="15" customHeight="1" x14ac:dyDescent="0.3"/>
    <row r="3924" ht="20.100000000000001" customHeight="1" x14ac:dyDescent="0.3"/>
    <row r="3925" ht="15" customHeight="1" x14ac:dyDescent="0.3"/>
    <row r="3926" ht="15" customHeight="1" x14ac:dyDescent="0.3"/>
    <row r="3927" ht="15" customHeight="1" x14ac:dyDescent="0.3"/>
    <row r="3928" ht="15" customHeight="1" x14ac:dyDescent="0.3"/>
    <row r="3929" ht="20.100000000000001" customHeight="1" x14ac:dyDescent="0.3"/>
    <row r="3930" ht="15" customHeight="1" x14ac:dyDescent="0.3"/>
    <row r="3931" ht="15" customHeight="1" x14ac:dyDescent="0.3"/>
    <row r="3932" ht="15" customHeight="1" x14ac:dyDescent="0.3"/>
    <row r="3933" ht="15" customHeight="1" x14ac:dyDescent="0.3"/>
    <row r="3934" ht="20.100000000000001" customHeight="1" x14ac:dyDescent="0.3"/>
    <row r="3935" ht="15" customHeight="1" x14ac:dyDescent="0.3"/>
    <row r="3936" ht="15" customHeight="1" x14ac:dyDescent="0.3"/>
    <row r="3937" ht="15" customHeight="1" x14ac:dyDescent="0.3"/>
    <row r="3938" ht="15" customHeight="1" x14ac:dyDescent="0.3"/>
    <row r="3939" ht="20.100000000000001" customHeight="1" x14ac:dyDescent="0.3"/>
    <row r="3940" ht="15" customHeight="1" x14ac:dyDescent="0.3"/>
    <row r="3941" ht="15" customHeight="1" x14ac:dyDescent="0.3"/>
    <row r="3942" ht="15" customHeight="1" x14ac:dyDescent="0.3"/>
    <row r="3943" ht="15" customHeight="1" x14ac:dyDescent="0.3"/>
    <row r="3944" ht="20.100000000000001" customHeight="1" x14ac:dyDescent="0.3"/>
    <row r="3945" ht="15" customHeight="1" x14ac:dyDescent="0.3"/>
    <row r="3946" ht="15" customHeight="1" x14ac:dyDescent="0.3"/>
    <row r="3947" ht="15" customHeight="1" x14ac:dyDescent="0.3"/>
    <row r="3948" ht="15" customHeight="1" x14ac:dyDescent="0.3"/>
    <row r="3949" ht="20.100000000000001" customHeight="1" x14ac:dyDescent="0.3"/>
    <row r="3950" ht="15" customHeight="1" x14ac:dyDescent="0.3"/>
    <row r="3951" ht="15" customHeight="1" x14ac:dyDescent="0.3"/>
    <row r="3952" ht="15" customHeight="1" x14ac:dyDescent="0.3"/>
    <row r="3953" ht="15" customHeight="1" x14ac:dyDescent="0.3"/>
    <row r="3954" ht="20.100000000000001" customHeight="1" x14ac:dyDescent="0.3"/>
    <row r="3955" ht="15" customHeight="1" x14ac:dyDescent="0.3"/>
    <row r="3956" ht="15" customHeight="1" x14ac:dyDescent="0.3"/>
    <row r="3957" ht="15" customHeight="1" x14ac:dyDescent="0.3"/>
    <row r="3958" ht="15" customHeight="1" x14ac:dyDescent="0.3"/>
    <row r="3959" ht="20.100000000000001" customHeight="1" x14ac:dyDescent="0.3"/>
    <row r="3960" ht="15" customHeight="1" x14ac:dyDescent="0.3"/>
    <row r="3961" ht="15" customHeight="1" x14ac:dyDescent="0.3"/>
    <row r="3962" ht="15" customHeight="1" x14ac:dyDescent="0.3"/>
    <row r="3963" ht="15" customHeight="1" x14ac:dyDescent="0.3"/>
    <row r="3964" ht="20.100000000000001" customHeight="1" x14ac:dyDescent="0.3"/>
    <row r="3965" ht="15" customHeight="1" x14ac:dyDescent="0.3"/>
    <row r="3966" ht="15" customHeight="1" x14ac:dyDescent="0.3"/>
    <row r="3967" ht="15" customHeight="1" x14ac:dyDescent="0.3"/>
    <row r="3968" ht="15" customHeight="1" x14ac:dyDescent="0.3"/>
    <row r="3969" ht="20.100000000000001" customHeight="1" x14ac:dyDescent="0.3"/>
    <row r="3970" ht="15" customHeight="1" x14ac:dyDescent="0.3"/>
    <row r="3971" ht="15" customHeight="1" x14ac:dyDescent="0.3"/>
    <row r="3972" ht="15" customHeight="1" x14ac:dyDescent="0.3"/>
    <row r="3973" ht="15" customHeight="1" x14ac:dyDescent="0.3"/>
    <row r="3974" ht="20.100000000000001" customHeight="1" x14ac:dyDescent="0.3"/>
    <row r="3975" ht="15" customHeight="1" x14ac:dyDescent="0.3"/>
    <row r="3976" ht="15" customHeight="1" x14ac:dyDescent="0.3"/>
    <row r="3977" ht="15" customHeight="1" x14ac:dyDescent="0.3"/>
    <row r="3978" ht="15" customHeight="1" x14ac:dyDescent="0.3"/>
    <row r="3979" ht="20.100000000000001" customHeight="1" x14ac:dyDescent="0.3"/>
    <row r="3980" ht="15" customHeight="1" x14ac:dyDescent="0.3"/>
    <row r="3981" ht="15" customHeight="1" x14ac:dyDescent="0.3"/>
    <row r="3982" ht="15" customHeight="1" x14ac:dyDescent="0.3"/>
    <row r="3983" ht="15" customHeight="1" x14ac:dyDescent="0.3"/>
    <row r="3984" ht="15" customHeight="1" x14ac:dyDescent="0.3"/>
    <row r="3985" ht="15" customHeight="1" x14ac:dyDescent="0.3"/>
    <row r="3986" ht="15" customHeight="1" x14ac:dyDescent="0.3"/>
    <row r="3987" ht="15" customHeight="1" x14ac:dyDescent="0.3"/>
    <row r="3988" ht="15" customHeight="1" x14ac:dyDescent="0.3"/>
    <row r="3989" ht="15" customHeight="1" x14ac:dyDescent="0.3"/>
    <row r="3990" ht="15" customHeight="1" x14ac:dyDescent="0.3"/>
    <row r="3991" ht="15" customHeight="1" x14ac:dyDescent="0.3"/>
    <row r="3992" ht="15" customHeight="1" x14ac:dyDescent="0.3"/>
    <row r="3993" ht="15" customHeight="1" x14ac:dyDescent="0.3"/>
    <row r="3994" ht="15" customHeight="1" x14ac:dyDescent="0.3"/>
    <row r="3995" ht="15" customHeight="1" x14ac:dyDescent="0.3"/>
    <row r="3996" ht="15" customHeight="1" x14ac:dyDescent="0.3"/>
    <row r="3997" ht="15" customHeight="1" x14ac:dyDescent="0.3"/>
    <row r="3998" ht="15" customHeight="1" x14ac:dyDescent="0.3"/>
    <row r="3999" ht="15" customHeight="1" x14ac:dyDescent="0.3"/>
    <row r="4000" ht="15" customHeight="1" x14ac:dyDescent="0.3"/>
    <row r="4001" ht="15" customHeight="1" x14ac:dyDescent="0.3"/>
    <row r="4002" ht="15" customHeight="1" x14ac:dyDescent="0.3"/>
    <row r="4003" ht="15" customHeight="1" x14ac:dyDescent="0.3"/>
    <row r="4004" ht="20.100000000000001" customHeight="1" x14ac:dyDescent="0.3"/>
    <row r="4005" ht="15" customHeight="1" x14ac:dyDescent="0.3"/>
    <row r="4006" ht="15" customHeight="1" x14ac:dyDescent="0.3"/>
    <row r="4007" ht="15" customHeight="1" x14ac:dyDescent="0.3"/>
    <row r="4008" ht="15" customHeight="1" x14ac:dyDescent="0.3"/>
    <row r="4009" ht="20.100000000000001" customHeight="1" x14ac:dyDescent="0.3"/>
    <row r="4010" ht="15" customHeight="1" x14ac:dyDescent="0.3"/>
    <row r="4011" ht="15" customHeight="1" x14ac:dyDescent="0.3"/>
    <row r="4012" ht="15" customHeight="1" x14ac:dyDescent="0.3"/>
    <row r="4013" ht="15" customHeight="1" x14ac:dyDescent="0.3"/>
    <row r="4014" ht="20.100000000000001" customHeight="1" x14ac:dyDescent="0.3"/>
    <row r="4015" ht="15" customHeight="1" x14ac:dyDescent="0.3"/>
    <row r="4016" ht="15" customHeight="1" x14ac:dyDescent="0.3"/>
    <row r="4017" ht="15" customHeight="1" x14ac:dyDescent="0.3"/>
    <row r="4018" ht="15" customHeight="1" x14ac:dyDescent="0.3"/>
    <row r="4019" ht="20.100000000000001" customHeight="1" x14ac:dyDescent="0.3"/>
    <row r="4020" ht="15" customHeight="1" x14ac:dyDescent="0.3"/>
    <row r="4021" ht="15" customHeight="1" x14ac:dyDescent="0.3"/>
    <row r="4022" ht="15" customHeight="1" x14ac:dyDescent="0.3"/>
    <row r="4023" ht="15" customHeight="1" x14ac:dyDescent="0.3"/>
    <row r="4024" ht="20.100000000000001" customHeight="1" x14ac:dyDescent="0.3"/>
    <row r="4025" ht="15" customHeight="1" x14ac:dyDescent="0.3"/>
    <row r="4026" ht="15" customHeight="1" x14ac:dyDescent="0.3"/>
    <row r="4027" ht="15" customHeight="1" x14ac:dyDescent="0.3"/>
    <row r="4028" ht="15" customHeight="1" x14ac:dyDescent="0.3"/>
    <row r="4029" ht="20.100000000000001" customHeight="1" x14ac:dyDescent="0.3"/>
    <row r="4030" ht="15" customHeight="1" x14ac:dyDescent="0.3"/>
    <row r="4031" ht="15" customHeight="1" x14ac:dyDescent="0.3"/>
    <row r="4032" ht="15" customHeight="1" x14ac:dyDescent="0.3"/>
    <row r="4033" ht="15" customHeight="1" x14ac:dyDescent="0.3"/>
    <row r="4034" ht="20.100000000000001" customHeight="1" x14ac:dyDescent="0.3"/>
    <row r="4035" ht="15" customHeight="1" x14ac:dyDescent="0.3"/>
    <row r="4036" ht="15" customHeight="1" x14ac:dyDescent="0.3"/>
    <row r="4037" ht="15" customHeight="1" x14ac:dyDescent="0.3"/>
    <row r="4038" ht="15" customHeight="1" x14ac:dyDescent="0.3"/>
    <row r="4039" ht="20.100000000000001" customHeight="1" x14ac:dyDescent="0.3"/>
    <row r="4040" ht="15" customHeight="1" x14ac:dyDescent="0.3"/>
    <row r="4041" ht="15" customHeight="1" x14ac:dyDescent="0.3"/>
    <row r="4042" ht="15" customHeight="1" x14ac:dyDescent="0.3"/>
    <row r="4043" ht="15" customHeight="1" x14ac:dyDescent="0.3"/>
    <row r="4044" ht="20.100000000000001" customHeight="1" x14ac:dyDescent="0.3"/>
    <row r="4045" ht="15" customHeight="1" x14ac:dyDescent="0.3"/>
    <row r="4046" ht="15" customHeight="1" x14ac:dyDescent="0.3"/>
    <row r="4047" ht="15" customHeight="1" x14ac:dyDescent="0.3"/>
    <row r="4048" ht="15" customHeight="1" x14ac:dyDescent="0.3"/>
    <row r="4049" ht="20.100000000000001" customHeight="1" x14ac:dyDescent="0.3"/>
    <row r="4050" ht="15" customHeight="1" x14ac:dyDescent="0.3"/>
    <row r="4051" ht="15" customHeight="1" x14ac:dyDescent="0.3"/>
    <row r="4052" ht="15" customHeight="1" x14ac:dyDescent="0.3"/>
    <row r="4053" ht="15" customHeight="1" x14ac:dyDescent="0.3"/>
    <row r="4054" ht="20.100000000000001" customHeight="1" x14ac:dyDescent="0.3"/>
    <row r="4055" ht="15" customHeight="1" x14ac:dyDescent="0.3"/>
    <row r="4056" ht="15" customHeight="1" x14ac:dyDescent="0.3"/>
    <row r="4057" ht="15" customHeight="1" x14ac:dyDescent="0.3"/>
    <row r="4058" ht="15" customHeight="1" x14ac:dyDescent="0.3"/>
    <row r="4059" ht="20.100000000000001" customHeight="1" x14ac:dyDescent="0.3"/>
    <row r="4060" ht="15" customHeight="1" x14ac:dyDescent="0.3"/>
    <row r="4061" ht="15" customHeight="1" x14ac:dyDescent="0.3"/>
    <row r="4062" ht="15" customHeight="1" x14ac:dyDescent="0.3"/>
    <row r="4063" ht="15" customHeight="1" x14ac:dyDescent="0.3"/>
    <row r="4064" ht="20.100000000000001" customHeight="1" x14ac:dyDescent="0.3"/>
    <row r="4065" ht="15" customHeight="1" x14ac:dyDescent="0.3"/>
    <row r="4066" ht="15" customHeight="1" x14ac:dyDescent="0.3"/>
    <row r="4067" ht="15" customHeight="1" x14ac:dyDescent="0.3"/>
    <row r="4068" ht="15" customHeight="1" x14ac:dyDescent="0.3"/>
    <row r="4069" ht="20.100000000000001" customHeight="1" x14ac:dyDescent="0.3"/>
    <row r="4070" ht="15" customHeight="1" x14ac:dyDescent="0.3"/>
    <row r="4071" ht="15" customHeight="1" x14ac:dyDescent="0.3"/>
    <row r="4072" ht="15" customHeight="1" x14ac:dyDescent="0.3"/>
    <row r="4073" ht="15" customHeight="1" x14ac:dyDescent="0.3"/>
    <row r="4074" ht="20.100000000000001" customHeight="1" x14ac:dyDescent="0.3"/>
    <row r="4075" ht="15" customHeight="1" x14ac:dyDescent="0.3"/>
    <row r="4076" ht="15" customHeight="1" x14ac:dyDescent="0.3"/>
    <row r="4077" ht="15" customHeight="1" x14ac:dyDescent="0.3"/>
    <row r="4078" ht="15" customHeight="1" x14ac:dyDescent="0.3"/>
    <row r="4079" ht="20.100000000000001" customHeight="1" x14ac:dyDescent="0.3"/>
    <row r="4080" ht="15" customHeight="1" x14ac:dyDescent="0.3"/>
    <row r="4081" ht="15" customHeight="1" x14ac:dyDescent="0.3"/>
    <row r="4082" ht="15" customHeight="1" x14ac:dyDescent="0.3"/>
    <row r="4083" ht="15" customHeight="1" x14ac:dyDescent="0.3"/>
    <row r="4084" ht="20.100000000000001" customHeight="1" x14ac:dyDescent="0.3"/>
    <row r="4085" ht="15" customHeight="1" x14ac:dyDescent="0.3"/>
    <row r="4086" ht="15" customHeight="1" x14ac:dyDescent="0.3"/>
    <row r="4087" ht="15" customHeight="1" x14ac:dyDescent="0.3"/>
    <row r="4088" ht="15" customHeight="1" x14ac:dyDescent="0.3"/>
    <row r="4089" ht="20.100000000000001" customHeight="1" x14ac:dyDescent="0.3"/>
    <row r="4090" ht="15" customHeight="1" x14ac:dyDescent="0.3"/>
    <row r="4091" ht="15" customHeight="1" x14ac:dyDescent="0.3"/>
    <row r="4092" ht="15" customHeight="1" x14ac:dyDescent="0.3"/>
    <row r="4093" ht="15" customHeight="1" x14ac:dyDescent="0.3"/>
    <row r="4094" ht="20.100000000000001" customHeight="1" x14ac:dyDescent="0.3"/>
    <row r="4095" ht="15" customHeight="1" x14ac:dyDescent="0.3"/>
    <row r="4096" ht="15" customHeight="1" x14ac:dyDescent="0.3"/>
    <row r="4097" ht="15" customHeight="1" x14ac:dyDescent="0.3"/>
    <row r="4098" ht="15" customHeight="1" x14ac:dyDescent="0.3"/>
    <row r="4099" ht="20.100000000000001" customHeight="1" x14ac:dyDescent="0.3"/>
    <row r="4100" ht="15" customHeight="1" x14ac:dyDescent="0.3"/>
    <row r="4101" ht="15" customHeight="1" x14ac:dyDescent="0.3"/>
    <row r="4102" ht="15" customHeight="1" x14ac:dyDescent="0.3"/>
    <row r="4103" ht="15" customHeight="1" x14ac:dyDescent="0.3"/>
    <row r="4104" ht="20.100000000000001" customHeight="1" x14ac:dyDescent="0.3"/>
    <row r="4105" ht="15" customHeight="1" x14ac:dyDescent="0.3"/>
    <row r="4106" ht="15" customHeight="1" x14ac:dyDescent="0.3"/>
    <row r="4107" ht="15" customHeight="1" x14ac:dyDescent="0.3"/>
    <row r="4108" ht="15" customHeight="1" x14ac:dyDescent="0.3"/>
    <row r="4109" ht="20.100000000000001" customHeight="1" x14ac:dyDescent="0.3"/>
    <row r="4110" ht="15" customHeight="1" x14ac:dyDescent="0.3"/>
    <row r="4111" ht="15" customHeight="1" x14ac:dyDescent="0.3"/>
    <row r="4112" ht="15" customHeight="1" x14ac:dyDescent="0.3"/>
    <row r="4113" ht="15" customHeight="1" x14ac:dyDescent="0.3"/>
    <row r="4114" ht="20.100000000000001" customHeight="1" x14ac:dyDescent="0.3"/>
    <row r="4115" ht="15" customHeight="1" x14ac:dyDescent="0.3"/>
    <row r="4116" ht="15" customHeight="1" x14ac:dyDescent="0.3"/>
    <row r="4117" ht="15" customHeight="1" x14ac:dyDescent="0.3"/>
    <row r="4118" ht="15" customHeight="1" x14ac:dyDescent="0.3"/>
    <row r="4119" ht="20.100000000000001" customHeight="1" x14ac:dyDescent="0.3"/>
    <row r="4120" ht="15" customHeight="1" x14ac:dyDescent="0.3"/>
    <row r="4121" ht="15" customHeight="1" x14ac:dyDescent="0.3"/>
    <row r="4122" ht="15" customHeight="1" x14ac:dyDescent="0.3"/>
    <row r="4123" ht="15" customHeight="1" x14ac:dyDescent="0.3"/>
    <row r="4124" ht="15" customHeight="1" x14ac:dyDescent="0.3"/>
    <row r="4125" ht="20.100000000000001" customHeight="1" x14ac:dyDescent="0.3"/>
    <row r="4126" ht="15" customHeight="1" x14ac:dyDescent="0.3"/>
    <row r="4127" ht="15" customHeight="1" x14ac:dyDescent="0.3"/>
    <row r="4128" ht="15" customHeight="1" x14ac:dyDescent="0.3"/>
    <row r="4129" ht="15" customHeight="1" x14ac:dyDescent="0.3"/>
    <row r="4130" ht="20.100000000000001" customHeight="1" x14ac:dyDescent="0.3"/>
    <row r="4131" ht="15" customHeight="1" x14ac:dyDescent="0.3"/>
    <row r="4132" ht="15" customHeight="1" x14ac:dyDescent="0.3"/>
    <row r="4133" ht="15" customHeight="1" x14ac:dyDescent="0.3"/>
    <row r="4134" ht="15" customHeight="1" x14ac:dyDescent="0.3"/>
    <row r="4135" ht="20.100000000000001" customHeight="1" x14ac:dyDescent="0.3"/>
    <row r="4136" ht="15" customHeight="1" x14ac:dyDescent="0.3"/>
    <row r="4137" ht="15" customHeight="1" x14ac:dyDescent="0.3"/>
    <row r="4138" ht="15" customHeight="1" x14ac:dyDescent="0.3"/>
    <row r="4139" ht="15" customHeight="1" x14ac:dyDescent="0.3"/>
    <row r="4140" ht="20.100000000000001" customHeight="1" x14ac:dyDescent="0.3"/>
    <row r="4141" ht="15" customHeight="1" x14ac:dyDescent="0.3"/>
    <row r="4142" ht="15" customHeight="1" x14ac:dyDescent="0.3"/>
    <row r="4143" ht="15" customHeight="1" x14ac:dyDescent="0.3"/>
    <row r="4144" ht="15" customHeight="1" x14ac:dyDescent="0.3"/>
    <row r="4145" ht="20.100000000000001" customHeight="1" x14ac:dyDescent="0.3"/>
    <row r="4146" ht="15" customHeight="1" x14ac:dyDescent="0.3"/>
    <row r="4147" ht="15" customHeight="1" x14ac:dyDescent="0.3"/>
    <row r="4148" ht="15" customHeight="1" x14ac:dyDescent="0.3"/>
    <row r="4149" ht="15" customHeight="1" x14ac:dyDescent="0.3"/>
    <row r="4150" ht="20.100000000000001" customHeight="1" x14ac:dyDescent="0.3"/>
    <row r="4151" ht="15" customHeight="1" x14ac:dyDescent="0.3"/>
    <row r="4152" ht="15" customHeight="1" x14ac:dyDescent="0.3"/>
    <row r="4153" ht="15" customHeight="1" x14ac:dyDescent="0.3"/>
    <row r="4154" ht="15" customHeight="1" x14ac:dyDescent="0.3"/>
    <row r="4155" ht="20.100000000000001" customHeight="1" x14ac:dyDescent="0.3"/>
    <row r="4156" ht="15" customHeight="1" x14ac:dyDescent="0.3"/>
    <row r="4157" ht="15" customHeight="1" x14ac:dyDescent="0.3"/>
    <row r="4158" ht="15" customHeight="1" x14ac:dyDescent="0.3"/>
    <row r="4159" ht="15" customHeight="1" x14ac:dyDescent="0.3"/>
    <row r="4160" ht="15" customHeight="1" x14ac:dyDescent="0.3"/>
    <row r="4161" ht="20.100000000000001" customHeight="1" x14ac:dyDescent="0.3"/>
    <row r="4162" ht="15" customHeight="1" x14ac:dyDescent="0.3"/>
    <row r="4163" ht="15" customHeight="1" x14ac:dyDescent="0.3"/>
    <row r="4164" ht="15" customHeight="1" x14ac:dyDescent="0.3"/>
    <row r="4165" ht="15" customHeight="1" x14ac:dyDescent="0.3"/>
    <row r="4166" ht="15" customHeight="1" x14ac:dyDescent="0.3"/>
    <row r="4167" ht="15" customHeight="1" x14ac:dyDescent="0.3"/>
    <row r="4168" ht="20.100000000000001" customHeight="1" x14ac:dyDescent="0.3"/>
    <row r="4169" ht="15" customHeight="1" x14ac:dyDescent="0.3"/>
    <row r="4170" ht="15" customHeight="1" x14ac:dyDescent="0.3"/>
    <row r="4171" ht="20.100000000000001" customHeight="1" x14ac:dyDescent="0.3"/>
    <row r="4172" ht="15" customHeight="1" x14ac:dyDescent="0.3"/>
    <row r="4173" ht="15" customHeight="1" x14ac:dyDescent="0.3"/>
    <row r="4174" ht="20.100000000000001" customHeight="1" x14ac:dyDescent="0.3"/>
    <row r="4175" ht="15" customHeight="1" x14ac:dyDescent="0.3"/>
    <row r="4176" ht="15" customHeight="1" x14ac:dyDescent="0.3"/>
    <row r="4177" ht="20.100000000000001" customHeight="1" x14ac:dyDescent="0.3"/>
    <row r="4178" ht="15" customHeight="1" x14ac:dyDescent="0.3"/>
    <row r="4179" ht="15" customHeight="1" x14ac:dyDescent="0.3"/>
    <row r="4180" ht="20.100000000000001" customHeight="1" x14ac:dyDescent="0.3"/>
    <row r="4181" ht="15" customHeight="1" x14ac:dyDescent="0.3"/>
    <row r="4182" ht="15" customHeight="1" x14ac:dyDescent="0.3"/>
    <row r="4183" ht="20.100000000000001" customHeight="1" x14ac:dyDescent="0.3"/>
    <row r="4184" ht="15" customHeight="1" x14ac:dyDescent="0.3"/>
    <row r="4185" ht="15" customHeight="1" x14ac:dyDescent="0.3"/>
    <row r="4186" ht="15" customHeight="1" x14ac:dyDescent="0.3"/>
    <row r="4187" ht="15" customHeight="1" x14ac:dyDescent="0.3"/>
    <row r="4188" ht="20.100000000000001" customHeight="1" x14ac:dyDescent="0.3"/>
    <row r="4189" ht="15" customHeight="1" x14ac:dyDescent="0.3"/>
    <row r="4190" ht="15" customHeight="1" x14ac:dyDescent="0.3"/>
    <row r="4191" ht="15" customHeight="1" x14ac:dyDescent="0.3"/>
    <row r="4192" ht="15" customHeight="1" x14ac:dyDescent="0.3"/>
    <row r="4193" ht="20.100000000000001" customHeight="1" x14ac:dyDescent="0.3"/>
    <row r="4194" ht="15" customHeight="1" x14ac:dyDescent="0.3"/>
    <row r="4195" ht="15" customHeight="1" x14ac:dyDescent="0.3"/>
    <row r="4196" ht="15" customHeight="1" x14ac:dyDescent="0.3"/>
    <row r="4197" ht="15" customHeight="1" x14ac:dyDescent="0.3"/>
    <row r="4198" ht="15" customHeight="1" x14ac:dyDescent="0.3"/>
    <row r="4199" ht="20.100000000000001" customHeight="1" x14ac:dyDescent="0.3"/>
    <row r="4200" ht="15" customHeight="1" x14ac:dyDescent="0.3"/>
    <row r="4201" ht="15" customHeight="1" x14ac:dyDescent="0.3"/>
    <row r="4202" ht="15" customHeight="1" x14ac:dyDescent="0.3"/>
    <row r="4203" ht="15" customHeight="1" x14ac:dyDescent="0.3"/>
    <row r="4204" ht="15" customHeight="1" x14ac:dyDescent="0.3"/>
    <row r="4205" ht="20.100000000000001" customHeight="1" x14ac:dyDescent="0.3"/>
    <row r="4206" ht="15" customHeight="1" x14ac:dyDescent="0.3"/>
    <row r="4207" ht="15" customHeight="1" x14ac:dyDescent="0.3"/>
    <row r="4208" ht="15" customHeight="1" x14ac:dyDescent="0.3"/>
    <row r="4209" ht="15" customHeight="1" x14ac:dyDescent="0.3"/>
    <row r="4210" ht="15" customHeight="1" x14ac:dyDescent="0.3"/>
    <row r="4211" ht="20.100000000000001" customHeight="1" x14ac:dyDescent="0.3"/>
    <row r="4212" ht="15" customHeight="1" x14ac:dyDescent="0.3"/>
    <row r="4213" ht="15" customHeight="1" x14ac:dyDescent="0.3"/>
    <row r="4214" ht="15" customHeight="1" x14ac:dyDescent="0.3"/>
    <row r="4215" ht="15" customHeight="1" x14ac:dyDescent="0.3"/>
    <row r="4216" ht="15" customHeight="1" x14ac:dyDescent="0.3"/>
    <row r="4217" ht="20.100000000000001" customHeight="1" x14ac:dyDescent="0.3"/>
    <row r="4218" ht="15" customHeight="1" x14ac:dyDescent="0.3"/>
    <row r="4219" ht="15" customHeight="1" x14ac:dyDescent="0.3"/>
    <row r="4220" ht="15" customHeight="1" x14ac:dyDescent="0.3"/>
    <row r="4221" ht="15" customHeight="1" x14ac:dyDescent="0.3"/>
    <row r="4222" ht="15" customHeight="1" x14ac:dyDescent="0.3"/>
    <row r="4223" ht="20.100000000000001" customHeight="1" x14ac:dyDescent="0.3"/>
    <row r="4224" ht="15" customHeight="1" x14ac:dyDescent="0.3"/>
    <row r="4225" ht="15" customHeight="1" x14ac:dyDescent="0.3"/>
    <row r="4226" ht="15" customHeight="1" x14ac:dyDescent="0.3"/>
    <row r="4227" ht="15" customHeight="1" x14ac:dyDescent="0.3"/>
    <row r="4228" ht="15" customHeight="1" x14ac:dyDescent="0.3"/>
    <row r="4229" ht="20.100000000000001" customHeight="1" x14ac:dyDescent="0.3"/>
    <row r="4230" ht="15" customHeight="1" x14ac:dyDescent="0.3"/>
    <row r="4231" ht="15" customHeight="1" x14ac:dyDescent="0.3"/>
    <row r="4232" ht="15" customHeight="1" x14ac:dyDescent="0.3"/>
    <row r="4233" ht="15" customHeight="1" x14ac:dyDescent="0.3"/>
    <row r="4234" ht="15" customHeight="1" x14ac:dyDescent="0.3"/>
    <row r="4235" ht="20.100000000000001" customHeight="1" x14ac:dyDescent="0.3"/>
    <row r="4236" ht="15" customHeight="1" x14ac:dyDescent="0.3"/>
    <row r="4237" ht="15" customHeight="1" x14ac:dyDescent="0.3"/>
    <row r="4238" ht="15" customHeight="1" x14ac:dyDescent="0.3"/>
    <row r="4239" ht="20.100000000000001" customHeight="1" x14ac:dyDescent="0.3"/>
    <row r="4240" ht="15" customHeight="1" x14ac:dyDescent="0.3"/>
    <row r="4241" ht="15" customHeight="1" x14ac:dyDescent="0.3"/>
    <row r="4242" ht="15" customHeight="1" x14ac:dyDescent="0.3"/>
    <row r="4243" ht="15" customHeight="1" x14ac:dyDescent="0.3"/>
    <row r="4244" ht="15" customHeight="1" x14ac:dyDescent="0.3"/>
    <row r="4245" ht="15" customHeight="1" x14ac:dyDescent="0.3"/>
    <row r="4246" ht="15" customHeight="1" x14ac:dyDescent="0.3"/>
    <row r="4247" ht="20.100000000000001" customHeight="1" x14ac:dyDescent="0.3"/>
    <row r="4248" ht="15" customHeight="1" x14ac:dyDescent="0.3"/>
    <row r="4249" ht="15" customHeight="1" x14ac:dyDescent="0.3"/>
    <row r="4250" ht="15" customHeight="1" x14ac:dyDescent="0.3"/>
    <row r="4251" ht="15" customHeight="1" x14ac:dyDescent="0.3"/>
    <row r="4252" ht="15" customHeight="1" x14ac:dyDescent="0.3"/>
    <row r="4253" ht="20.100000000000001" customHeight="1" x14ac:dyDescent="0.3"/>
    <row r="4254" ht="15" customHeight="1" x14ac:dyDescent="0.3"/>
    <row r="4255" ht="15" customHeight="1" x14ac:dyDescent="0.3"/>
    <row r="4256" ht="15" customHeight="1" x14ac:dyDescent="0.3"/>
    <row r="4257" ht="20.100000000000001" customHeight="1" x14ac:dyDescent="0.3"/>
    <row r="4258" ht="15" customHeight="1" x14ac:dyDescent="0.3"/>
    <row r="4259" ht="15" customHeight="1" x14ac:dyDescent="0.3"/>
    <row r="4260" ht="15" customHeight="1" x14ac:dyDescent="0.3"/>
    <row r="4261" ht="15" customHeight="1" x14ac:dyDescent="0.3"/>
    <row r="4262" ht="20.100000000000001" customHeight="1" x14ac:dyDescent="0.3"/>
    <row r="4263" ht="15" customHeight="1" x14ac:dyDescent="0.3"/>
    <row r="4264" ht="15" customHeight="1" x14ac:dyDescent="0.3"/>
    <row r="4265" ht="15" customHeight="1" x14ac:dyDescent="0.3"/>
    <row r="4266" ht="20.100000000000001" customHeight="1" x14ac:dyDescent="0.3"/>
    <row r="4267" ht="15" customHeight="1" x14ac:dyDescent="0.3"/>
    <row r="4268" ht="15" customHeight="1" x14ac:dyDescent="0.3"/>
    <row r="4269" ht="15" customHeight="1" x14ac:dyDescent="0.3"/>
    <row r="4270" ht="15" customHeight="1" x14ac:dyDescent="0.3"/>
    <row r="4271" ht="15" customHeight="1" x14ac:dyDescent="0.3"/>
    <row r="4272" ht="15" customHeight="1" x14ac:dyDescent="0.3"/>
    <row r="4273" ht="15" customHeight="1" x14ac:dyDescent="0.3"/>
    <row r="4274" ht="15" customHeight="1" x14ac:dyDescent="0.3"/>
    <row r="4275" ht="15" customHeight="1" x14ac:dyDescent="0.3"/>
    <row r="4276" ht="20.100000000000001" customHeight="1" x14ac:dyDescent="0.3"/>
    <row r="4277" ht="15" customHeight="1" x14ac:dyDescent="0.3"/>
    <row r="4278" ht="15" customHeight="1" x14ac:dyDescent="0.3"/>
    <row r="4279" ht="15" customHeight="1" x14ac:dyDescent="0.3"/>
    <row r="4280" ht="20.100000000000001" customHeight="1" x14ac:dyDescent="0.3"/>
    <row r="4281" ht="15" customHeight="1" x14ac:dyDescent="0.3"/>
    <row r="4282" ht="15" customHeight="1" x14ac:dyDescent="0.3"/>
    <row r="4283" ht="15" customHeight="1" x14ac:dyDescent="0.3"/>
    <row r="4284" ht="15" customHeight="1" x14ac:dyDescent="0.3"/>
    <row r="4285" ht="15" customHeight="1" x14ac:dyDescent="0.3"/>
    <row r="4286" ht="15" customHeight="1" x14ac:dyDescent="0.3"/>
    <row r="4287" ht="15" customHeight="1" x14ac:dyDescent="0.3"/>
    <row r="4288" ht="15" customHeight="1" x14ac:dyDescent="0.3"/>
    <row r="4289" ht="15" customHeight="1" x14ac:dyDescent="0.3"/>
    <row r="4290" ht="20.100000000000001" customHeight="1" x14ac:dyDescent="0.3"/>
    <row r="4291" ht="15" customHeight="1" x14ac:dyDescent="0.3"/>
    <row r="4292" ht="15" customHeight="1" x14ac:dyDescent="0.3"/>
    <row r="4293" ht="15" customHeight="1" x14ac:dyDescent="0.3"/>
    <row r="4294" ht="15" customHeight="1" x14ac:dyDescent="0.3"/>
    <row r="4295" ht="15" customHeight="1" x14ac:dyDescent="0.3"/>
    <row r="4296" ht="15" customHeight="1" x14ac:dyDescent="0.3"/>
    <row r="4297" ht="15" customHeight="1" x14ac:dyDescent="0.3"/>
    <row r="4298" ht="15" customHeight="1" x14ac:dyDescent="0.3"/>
    <row r="4299" ht="15" customHeight="1" x14ac:dyDescent="0.3"/>
    <row r="4300" ht="15" customHeight="1" x14ac:dyDescent="0.3"/>
    <row r="4301" ht="15" customHeight="1" x14ac:dyDescent="0.3"/>
    <row r="4302" ht="15" customHeight="1" x14ac:dyDescent="0.3"/>
    <row r="4303" ht="15" customHeight="1" x14ac:dyDescent="0.3"/>
    <row r="4304" ht="15" customHeight="1" x14ac:dyDescent="0.3"/>
    <row r="4305" ht="15" customHeight="1" x14ac:dyDescent="0.3"/>
    <row r="4306" ht="20.100000000000001" customHeight="1" x14ac:dyDescent="0.3"/>
    <row r="4307" ht="15" customHeight="1" x14ac:dyDescent="0.3"/>
    <row r="4308" ht="15" customHeight="1" x14ac:dyDescent="0.3"/>
    <row r="4309" ht="15" customHeight="1" x14ac:dyDescent="0.3"/>
    <row r="4310" ht="15" customHeight="1" x14ac:dyDescent="0.3"/>
    <row r="4311" ht="15" customHeight="1" x14ac:dyDescent="0.3"/>
    <row r="4312" ht="15" customHeight="1" x14ac:dyDescent="0.3"/>
    <row r="4313" ht="20.100000000000001" customHeight="1" x14ac:dyDescent="0.3"/>
    <row r="4314" ht="15" customHeight="1" x14ac:dyDescent="0.3"/>
    <row r="4315" ht="15" customHeight="1" x14ac:dyDescent="0.3"/>
    <row r="4316" ht="15" customHeight="1" x14ac:dyDescent="0.3"/>
    <row r="4317" ht="15" customHeight="1" x14ac:dyDescent="0.3"/>
    <row r="4318" ht="15" customHeight="1" x14ac:dyDescent="0.3"/>
    <row r="4319" ht="15" customHeight="1" x14ac:dyDescent="0.3"/>
    <row r="4320" ht="20.100000000000001" customHeight="1" x14ac:dyDescent="0.3"/>
    <row r="4321" ht="15" customHeight="1" x14ac:dyDescent="0.3"/>
    <row r="4322" ht="15" customHeight="1" x14ac:dyDescent="0.3"/>
    <row r="4323" ht="15" customHeight="1" x14ac:dyDescent="0.3"/>
    <row r="4324" ht="15" customHeight="1" x14ac:dyDescent="0.3"/>
    <row r="4325" ht="15" customHeight="1" x14ac:dyDescent="0.3"/>
    <row r="4326" ht="15" customHeight="1" x14ac:dyDescent="0.3"/>
    <row r="4327" ht="20.100000000000001" customHeight="1" x14ac:dyDescent="0.3"/>
    <row r="4328" ht="15" customHeight="1" x14ac:dyDescent="0.3"/>
    <row r="4329" ht="15" customHeight="1" x14ac:dyDescent="0.3"/>
    <row r="4330" ht="15" customHeight="1" x14ac:dyDescent="0.3"/>
    <row r="4331" ht="15" customHeight="1" x14ac:dyDescent="0.3"/>
    <row r="4332" ht="15" customHeight="1" x14ac:dyDescent="0.3"/>
    <row r="4333" ht="15" customHeight="1" x14ac:dyDescent="0.3"/>
    <row r="4334" ht="20.100000000000001" customHeight="1" x14ac:dyDescent="0.3"/>
    <row r="4335" ht="15" customHeight="1" x14ac:dyDescent="0.3"/>
    <row r="4336" ht="15" customHeight="1" x14ac:dyDescent="0.3"/>
    <row r="4337" ht="15" customHeight="1" x14ac:dyDescent="0.3"/>
    <row r="4338" ht="15" customHeight="1" x14ac:dyDescent="0.3"/>
    <row r="4339" ht="15" customHeight="1" x14ac:dyDescent="0.3"/>
    <row r="4340" ht="15" customHeight="1" x14ac:dyDescent="0.3"/>
    <row r="4341" ht="20.100000000000001" customHeight="1" x14ac:dyDescent="0.3"/>
    <row r="4342" ht="15" customHeight="1" x14ac:dyDescent="0.3"/>
    <row r="4343" ht="15" customHeight="1" x14ac:dyDescent="0.3"/>
    <row r="4344" ht="15" customHeight="1" x14ac:dyDescent="0.3"/>
    <row r="4345" ht="20.100000000000001" customHeight="1" x14ac:dyDescent="0.3"/>
    <row r="4346" ht="15" customHeight="1" x14ac:dyDescent="0.3"/>
    <row r="4347" ht="15" customHeight="1" x14ac:dyDescent="0.3"/>
    <row r="4348" ht="15" customHeight="1" x14ac:dyDescent="0.3"/>
    <row r="4349" ht="20.100000000000001" customHeight="1" x14ac:dyDescent="0.3"/>
    <row r="4350" ht="15" customHeight="1" x14ac:dyDescent="0.3"/>
    <row r="4351" ht="15" customHeight="1" x14ac:dyDescent="0.3"/>
    <row r="4352" ht="15" customHeight="1" x14ac:dyDescent="0.3"/>
    <row r="4353" ht="15" customHeight="1" x14ac:dyDescent="0.3"/>
    <row r="4354" ht="15" customHeight="1" x14ac:dyDescent="0.3"/>
    <row r="4355" ht="15" customHeight="1" x14ac:dyDescent="0.3"/>
    <row r="4356" ht="20.100000000000001" customHeight="1" x14ac:dyDescent="0.3"/>
    <row r="4357" ht="15" customHeight="1" x14ac:dyDescent="0.3"/>
    <row r="4358" ht="15" customHeight="1" x14ac:dyDescent="0.3"/>
    <row r="4359" ht="15" customHeight="1" x14ac:dyDescent="0.3"/>
    <row r="4360" ht="15" customHeight="1" x14ac:dyDescent="0.3"/>
    <row r="4361" ht="15" customHeight="1" x14ac:dyDescent="0.3"/>
    <row r="4362" ht="15" customHeight="1" x14ac:dyDescent="0.3"/>
    <row r="4363" ht="20.100000000000001" customHeight="1" x14ac:dyDescent="0.3"/>
    <row r="4364" ht="15" customHeight="1" x14ac:dyDescent="0.3"/>
    <row r="4365" ht="15" customHeight="1" x14ac:dyDescent="0.3"/>
    <row r="4366" ht="15" customHeight="1" x14ac:dyDescent="0.3"/>
    <row r="4367" ht="20.100000000000001" customHeight="1" x14ac:dyDescent="0.3"/>
    <row r="4368" ht="15" customHeight="1" x14ac:dyDescent="0.3"/>
    <row r="4369" ht="15" customHeight="1" x14ac:dyDescent="0.3"/>
    <row r="4370" ht="15" customHeight="1" x14ac:dyDescent="0.3"/>
    <row r="4371" ht="20.100000000000001" customHeight="1" x14ac:dyDescent="0.3"/>
    <row r="4372" ht="15" customHeight="1" x14ac:dyDescent="0.3"/>
    <row r="4373" ht="15" customHeight="1" x14ac:dyDescent="0.3"/>
    <row r="4374" ht="15" customHeight="1" x14ac:dyDescent="0.3"/>
    <row r="4375" ht="20.100000000000001" customHeight="1" x14ac:dyDescent="0.3"/>
    <row r="4376" ht="15" customHeight="1" x14ac:dyDescent="0.3"/>
    <row r="4377" ht="15" customHeight="1" x14ac:dyDescent="0.3"/>
    <row r="4378" ht="15" customHeight="1" x14ac:dyDescent="0.3"/>
    <row r="4379" ht="20.100000000000001" customHeight="1" x14ac:dyDescent="0.3"/>
    <row r="4380" ht="15" customHeight="1" x14ac:dyDescent="0.3"/>
    <row r="4381" ht="15" customHeight="1" x14ac:dyDescent="0.3"/>
    <row r="4382" ht="15" customHeight="1" x14ac:dyDescent="0.3"/>
    <row r="4383" ht="20.100000000000001" customHeight="1" x14ac:dyDescent="0.3"/>
    <row r="4384" ht="15" customHeight="1" x14ac:dyDescent="0.3"/>
    <row r="4385" ht="15" customHeight="1" x14ac:dyDescent="0.3"/>
    <row r="4386" ht="15" customHeight="1" x14ac:dyDescent="0.3"/>
    <row r="4387" ht="20.100000000000001" customHeight="1" x14ac:dyDescent="0.3"/>
    <row r="4388" ht="15" customHeight="1" x14ac:dyDescent="0.3"/>
    <row r="4389" ht="15" customHeight="1" x14ac:dyDescent="0.3"/>
    <row r="4390" ht="15" customHeight="1" x14ac:dyDescent="0.3"/>
    <row r="4391" ht="20.100000000000001" customHeight="1" x14ac:dyDescent="0.3"/>
    <row r="4392" ht="15" customHeight="1" x14ac:dyDescent="0.3"/>
    <row r="4393" ht="15" customHeight="1" x14ac:dyDescent="0.3"/>
    <row r="4394" ht="15" customHeight="1" x14ac:dyDescent="0.3"/>
    <row r="4395" ht="20.100000000000001" customHeight="1" x14ac:dyDescent="0.3"/>
    <row r="4396" ht="15" customHeight="1" x14ac:dyDescent="0.3"/>
    <row r="4397" ht="15" customHeight="1" x14ac:dyDescent="0.3"/>
    <row r="4398" ht="15" customHeight="1" x14ac:dyDescent="0.3"/>
    <row r="4399" ht="20.100000000000001" customHeight="1" x14ac:dyDescent="0.3"/>
    <row r="4400" ht="15" customHeight="1" x14ac:dyDescent="0.3"/>
    <row r="4401" ht="15" customHeight="1" x14ac:dyDescent="0.3"/>
    <row r="4402" ht="15" customHeight="1" x14ac:dyDescent="0.3"/>
    <row r="4403" ht="20.100000000000001" customHeight="1" x14ac:dyDescent="0.3"/>
    <row r="4404" ht="15" customHeight="1" x14ac:dyDescent="0.3"/>
    <row r="4405" ht="15" customHeight="1" x14ac:dyDescent="0.3"/>
    <row r="4406" ht="15" customHeight="1" x14ac:dyDescent="0.3"/>
    <row r="4407" ht="20.100000000000001" customHeight="1" x14ac:dyDescent="0.3"/>
    <row r="4408" ht="15" customHeight="1" x14ac:dyDescent="0.3"/>
    <row r="4409" ht="15" customHeight="1" x14ac:dyDescent="0.3"/>
    <row r="4410" ht="15" customHeight="1" x14ac:dyDescent="0.3"/>
    <row r="4411" ht="15" customHeight="1" x14ac:dyDescent="0.3"/>
    <row r="4412" ht="15" customHeight="1" x14ac:dyDescent="0.3"/>
    <row r="4413" ht="20.100000000000001" customHeight="1" x14ac:dyDescent="0.3"/>
    <row r="4414" ht="15" customHeight="1" x14ac:dyDescent="0.3"/>
    <row r="4415" ht="15" customHeight="1" x14ac:dyDescent="0.3"/>
    <row r="4416" ht="15" customHeight="1" x14ac:dyDescent="0.3"/>
    <row r="4417" ht="15" customHeight="1" x14ac:dyDescent="0.3"/>
    <row r="4418" ht="15" customHeight="1" x14ac:dyDescent="0.3"/>
    <row r="4419" ht="15" customHeight="1" x14ac:dyDescent="0.3"/>
    <row r="4420" ht="20.100000000000001" customHeight="1" x14ac:dyDescent="0.3"/>
    <row r="4421" ht="15" customHeight="1" x14ac:dyDescent="0.3"/>
    <row r="4422" ht="15" customHeight="1" x14ac:dyDescent="0.3"/>
    <row r="4423" ht="15" customHeight="1" x14ac:dyDescent="0.3"/>
    <row r="4424" ht="15" customHeight="1" x14ac:dyDescent="0.3"/>
    <row r="4425" ht="15" customHeight="1" x14ac:dyDescent="0.3"/>
    <row r="4426" ht="15" customHeight="1" x14ac:dyDescent="0.3"/>
    <row r="4427" ht="15" customHeight="1" x14ac:dyDescent="0.3"/>
    <row r="4428" ht="20.100000000000001" customHeight="1" x14ac:dyDescent="0.3"/>
    <row r="4429" ht="15" customHeight="1" x14ac:dyDescent="0.3"/>
    <row r="4430" ht="15" customHeight="1" x14ac:dyDescent="0.3"/>
    <row r="4431" ht="15" customHeight="1" x14ac:dyDescent="0.3"/>
    <row r="4432" ht="15" customHeight="1" x14ac:dyDescent="0.3"/>
    <row r="4433" ht="15" customHeight="1" x14ac:dyDescent="0.3"/>
    <row r="4434" ht="15" customHeight="1" x14ac:dyDescent="0.3"/>
    <row r="4435" ht="15" customHeight="1" x14ac:dyDescent="0.3"/>
    <row r="4436" ht="15" customHeight="1" x14ac:dyDescent="0.3"/>
    <row r="4437" ht="15" customHeight="1" x14ac:dyDescent="0.3"/>
    <row r="4438" ht="15" customHeight="1" x14ac:dyDescent="0.3"/>
    <row r="4439" ht="15" customHeight="1" x14ac:dyDescent="0.3"/>
    <row r="4440" ht="15" customHeight="1" x14ac:dyDescent="0.3"/>
    <row r="4441" ht="15" customHeight="1" x14ac:dyDescent="0.3"/>
    <row r="4442" ht="15" customHeight="1" x14ac:dyDescent="0.3"/>
    <row r="4443" ht="15" customHeight="1" x14ac:dyDescent="0.3"/>
    <row r="4444" ht="15" customHeight="1" x14ac:dyDescent="0.3"/>
    <row r="4445" ht="15" customHeight="1" x14ac:dyDescent="0.3"/>
    <row r="4446" ht="15" customHeight="1" x14ac:dyDescent="0.3"/>
    <row r="4447" ht="15" customHeight="1" x14ac:dyDescent="0.3"/>
    <row r="4448" ht="15" customHeight="1" x14ac:dyDescent="0.3"/>
    <row r="4449" ht="15" customHeight="1" x14ac:dyDescent="0.3"/>
    <row r="4450" ht="15" customHeight="1" x14ac:dyDescent="0.3"/>
    <row r="4451" ht="15" customHeight="1" x14ac:dyDescent="0.3"/>
    <row r="4452" ht="15" customHeight="1" x14ac:dyDescent="0.3"/>
    <row r="4453" ht="15" customHeight="1" x14ac:dyDescent="0.3"/>
    <row r="4454" ht="15" customHeight="1" x14ac:dyDescent="0.3"/>
    <row r="4455" ht="15" customHeight="1" x14ac:dyDescent="0.3"/>
    <row r="4456" ht="15" customHeight="1" x14ac:dyDescent="0.3"/>
    <row r="4457" ht="15" customHeight="1" x14ac:dyDescent="0.3"/>
    <row r="4458" ht="15" customHeight="1" x14ac:dyDescent="0.3"/>
    <row r="4459" ht="15" customHeight="1" x14ac:dyDescent="0.3"/>
    <row r="4460" ht="15" customHeight="1" x14ac:dyDescent="0.3"/>
    <row r="4461" ht="15" customHeight="1" x14ac:dyDescent="0.3"/>
    <row r="4462" ht="15" customHeight="1" x14ac:dyDescent="0.3"/>
    <row r="4463" ht="15" customHeight="1" x14ac:dyDescent="0.3"/>
    <row r="4464" ht="15" customHeight="1" x14ac:dyDescent="0.3"/>
    <row r="4465" ht="15" customHeight="1" x14ac:dyDescent="0.3"/>
    <row r="4466" ht="15" customHeight="1" x14ac:dyDescent="0.3"/>
    <row r="4467" ht="15" customHeight="1" x14ac:dyDescent="0.3"/>
    <row r="4468" ht="15" customHeight="1" x14ac:dyDescent="0.3"/>
    <row r="4469" ht="15" customHeight="1" x14ac:dyDescent="0.3"/>
    <row r="4470" ht="15" customHeight="1" x14ac:dyDescent="0.3"/>
    <row r="4471" ht="15" customHeight="1" x14ac:dyDescent="0.3"/>
    <row r="4472" ht="15" customHeight="1" x14ac:dyDescent="0.3"/>
    <row r="4473" ht="15" customHeight="1" x14ac:dyDescent="0.3"/>
    <row r="4474" ht="15" customHeight="1" x14ac:dyDescent="0.3"/>
    <row r="4475" ht="15" customHeight="1" x14ac:dyDescent="0.3"/>
    <row r="4476" ht="15" customHeight="1" x14ac:dyDescent="0.3"/>
    <row r="4477" ht="15" customHeight="1" x14ac:dyDescent="0.3"/>
    <row r="4478" ht="15" customHeight="1" x14ac:dyDescent="0.3"/>
    <row r="4479" ht="15" customHeight="1" x14ac:dyDescent="0.3"/>
    <row r="4480" ht="15" customHeight="1" x14ac:dyDescent="0.3"/>
    <row r="4481" ht="15" customHeight="1" x14ac:dyDescent="0.3"/>
    <row r="4482" ht="15" customHeight="1" x14ac:dyDescent="0.3"/>
    <row r="4483" ht="15" customHeight="1" x14ac:dyDescent="0.3"/>
    <row r="4484" ht="15" customHeight="1" x14ac:dyDescent="0.3"/>
    <row r="4485" ht="15" customHeight="1" x14ac:dyDescent="0.3"/>
    <row r="4486" ht="15" customHeight="1" x14ac:dyDescent="0.3"/>
    <row r="4487" ht="15" customHeight="1" x14ac:dyDescent="0.3"/>
    <row r="4488" ht="15" customHeight="1" x14ac:dyDescent="0.3"/>
    <row r="4489" ht="15" customHeight="1" x14ac:dyDescent="0.3"/>
    <row r="4490" ht="15" customHeight="1" x14ac:dyDescent="0.3"/>
    <row r="4491" ht="15" customHeight="1" x14ac:dyDescent="0.3"/>
    <row r="4492" ht="15" customHeight="1" x14ac:dyDescent="0.3"/>
    <row r="4493" ht="15" customHeight="1" x14ac:dyDescent="0.3"/>
    <row r="4494" ht="15" customHeight="1" x14ac:dyDescent="0.3"/>
    <row r="4495" ht="15" customHeight="1" x14ac:dyDescent="0.3"/>
    <row r="4496" ht="15" customHeight="1" x14ac:dyDescent="0.3"/>
    <row r="4497" ht="15" customHeight="1" x14ac:dyDescent="0.3"/>
    <row r="4498" ht="15" customHeight="1" x14ac:dyDescent="0.3"/>
    <row r="4499" ht="15" customHeight="1" x14ac:dyDescent="0.3"/>
    <row r="4500" ht="15" customHeight="1" x14ac:dyDescent="0.3"/>
    <row r="4501" ht="15" customHeight="1" x14ac:dyDescent="0.3"/>
    <row r="4502" ht="15" customHeight="1" x14ac:dyDescent="0.3"/>
    <row r="4503" ht="15" customHeight="1" x14ac:dyDescent="0.3"/>
    <row r="4504" ht="15" customHeight="1" x14ac:dyDescent="0.3"/>
    <row r="4505" ht="15" customHeight="1" x14ac:dyDescent="0.3"/>
    <row r="4506" ht="15" customHeight="1" x14ac:dyDescent="0.3"/>
    <row r="4507" ht="15" customHeight="1" x14ac:dyDescent="0.3"/>
    <row r="4508" ht="15" customHeight="1" x14ac:dyDescent="0.3"/>
    <row r="4509" ht="15" customHeight="1" x14ac:dyDescent="0.3"/>
    <row r="4510" ht="15" customHeight="1" x14ac:dyDescent="0.3"/>
    <row r="4511" ht="15" customHeight="1" x14ac:dyDescent="0.3"/>
    <row r="4512" ht="15" customHeight="1" x14ac:dyDescent="0.3"/>
    <row r="4513" ht="20.100000000000001" customHeight="1" x14ac:dyDescent="0.3"/>
    <row r="4514" ht="15" customHeight="1" x14ac:dyDescent="0.3"/>
    <row r="4515" ht="15" customHeight="1" x14ac:dyDescent="0.3"/>
    <row r="4516" ht="15" customHeight="1" x14ac:dyDescent="0.3"/>
    <row r="4517" ht="15" customHeight="1" x14ac:dyDescent="0.3"/>
    <row r="4518" ht="15" customHeight="1" x14ac:dyDescent="0.3"/>
    <row r="4519" ht="20.100000000000001" customHeight="1" x14ac:dyDescent="0.3"/>
    <row r="4520" ht="15" customHeight="1" x14ac:dyDescent="0.3"/>
    <row r="4521" ht="15" customHeight="1" x14ac:dyDescent="0.3"/>
    <row r="4522" ht="15" customHeight="1" x14ac:dyDescent="0.3"/>
    <row r="4523" ht="15" customHeight="1" x14ac:dyDescent="0.3"/>
    <row r="4524" ht="15" customHeight="1" x14ac:dyDescent="0.3"/>
    <row r="4525" ht="15" customHeight="1" x14ac:dyDescent="0.3"/>
    <row r="4526" ht="15" customHeight="1" x14ac:dyDescent="0.3"/>
    <row r="4527" ht="15" customHeight="1" x14ac:dyDescent="0.3"/>
    <row r="4528" ht="15" customHeight="1" x14ac:dyDescent="0.3"/>
    <row r="4529" ht="15" customHeight="1" x14ac:dyDescent="0.3"/>
    <row r="4530" ht="15" customHeight="1" x14ac:dyDescent="0.3"/>
    <row r="4531" ht="15" customHeight="1" x14ac:dyDescent="0.3"/>
    <row r="4532" ht="15" customHeight="1" x14ac:dyDescent="0.3"/>
    <row r="4533" ht="20.100000000000001" customHeight="1" x14ac:dyDescent="0.3"/>
    <row r="4534" ht="15" customHeight="1" x14ac:dyDescent="0.3"/>
    <row r="4535" ht="15" customHeight="1" x14ac:dyDescent="0.3"/>
    <row r="4536" ht="15" customHeight="1" x14ac:dyDescent="0.3"/>
    <row r="4537" ht="15" customHeight="1" x14ac:dyDescent="0.3"/>
    <row r="4538" ht="20.100000000000001" customHeight="1" x14ac:dyDescent="0.3"/>
    <row r="4539" ht="15" customHeight="1" x14ac:dyDescent="0.3"/>
    <row r="4540" ht="15" customHeight="1" x14ac:dyDescent="0.3"/>
    <row r="4541" ht="15" customHeight="1" x14ac:dyDescent="0.3"/>
    <row r="4542" ht="15" customHeight="1" x14ac:dyDescent="0.3"/>
    <row r="4543" ht="15" customHeight="1" x14ac:dyDescent="0.3"/>
    <row r="4544" ht="15" customHeight="1" x14ac:dyDescent="0.3"/>
    <row r="4545" ht="20.100000000000001" customHeight="1" x14ac:dyDescent="0.3"/>
    <row r="4546" ht="15" customHeight="1" x14ac:dyDescent="0.3"/>
    <row r="4547" ht="15" customHeight="1" x14ac:dyDescent="0.3"/>
    <row r="4548" ht="15" customHeight="1" x14ac:dyDescent="0.3"/>
    <row r="4549" ht="15" customHeight="1" x14ac:dyDescent="0.3"/>
    <row r="4550" ht="15" customHeight="1" x14ac:dyDescent="0.3"/>
    <row r="4551" ht="15" customHeight="1" x14ac:dyDescent="0.3"/>
    <row r="4552" ht="20.100000000000001" customHeight="1" x14ac:dyDescent="0.3"/>
    <row r="4553" ht="15" customHeight="1" x14ac:dyDescent="0.3"/>
    <row r="4554" ht="15" customHeight="1" x14ac:dyDescent="0.3"/>
    <row r="4555" ht="15" customHeight="1" x14ac:dyDescent="0.3"/>
    <row r="4556" ht="15" customHeight="1" x14ac:dyDescent="0.3"/>
    <row r="4557" ht="15" customHeight="1" x14ac:dyDescent="0.3"/>
    <row r="4558" ht="15" customHeight="1" x14ac:dyDescent="0.3"/>
    <row r="4559" ht="20.100000000000001" customHeight="1" x14ac:dyDescent="0.3"/>
    <row r="4560" ht="15" customHeight="1" x14ac:dyDescent="0.3"/>
    <row r="4561" ht="15" customHeight="1" x14ac:dyDescent="0.3"/>
    <row r="4562" ht="15" customHeight="1" x14ac:dyDescent="0.3"/>
    <row r="4563" ht="15" customHeight="1" x14ac:dyDescent="0.3"/>
    <row r="4564" ht="15" customHeight="1" x14ac:dyDescent="0.3"/>
    <row r="4565" ht="15" customHeight="1" x14ac:dyDescent="0.3"/>
    <row r="4566" ht="20.100000000000001" customHeight="1" x14ac:dyDescent="0.3"/>
    <row r="4567" ht="15" customHeight="1" x14ac:dyDescent="0.3"/>
    <row r="4568" ht="15" customHeight="1" x14ac:dyDescent="0.3"/>
    <row r="4569" ht="15" customHeight="1" x14ac:dyDescent="0.3"/>
    <row r="4570" ht="15" customHeight="1" x14ac:dyDescent="0.3"/>
    <row r="4571" ht="15" customHeight="1" x14ac:dyDescent="0.3"/>
    <row r="4572" ht="20.100000000000001" customHeight="1" x14ac:dyDescent="0.3"/>
    <row r="4573" ht="15" customHeight="1" x14ac:dyDescent="0.3"/>
    <row r="4574" ht="15" customHeight="1" x14ac:dyDescent="0.3"/>
    <row r="4575" ht="15" customHeight="1" x14ac:dyDescent="0.3"/>
    <row r="4576" ht="15" customHeight="1" x14ac:dyDescent="0.3"/>
    <row r="4577" ht="20.100000000000001" customHeight="1" x14ac:dyDescent="0.3"/>
    <row r="4578" ht="15" customHeight="1" x14ac:dyDescent="0.3"/>
    <row r="4579" ht="15" customHeight="1" x14ac:dyDescent="0.3"/>
    <row r="4580" ht="15" customHeight="1" x14ac:dyDescent="0.3"/>
    <row r="4581" ht="15" customHeight="1" x14ac:dyDescent="0.3"/>
    <row r="4582" ht="20.100000000000001" customHeight="1" x14ac:dyDescent="0.3"/>
    <row r="4583" ht="15" customHeight="1" x14ac:dyDescent="0.3"/>
    <row r="4584" ht="15" customHeight="1" x14ac:dyDescent="0.3"/>
    <row r="4585" ht="15" customHeight="1" x14ac:dyDescent="0.3"/>
    <row r="4586" ht="15" customHeight="1" x14ac:dyDescent="0.3"/>
    <row r="4587" ht="20.100000000000001" customHeight="1" x14ac:dyDescent="0.3"/>
    <row r="4588" ht="15" customHeight="1" x14ac:dyDescent="0.3"/>
    <row r="4589" ht="15" customHeight="1" x14ac:dyDescent="0.3"/>
    <row r="4590" ht="15" customHeight="1" x14ac:dyDescent="0.3"/>
    <row r="4591" ht="20.100000000000001" customHeight="1" x14ac:dyDescent="0.3"/>
    <row r="4592" ht="15" customHeight="1" x14ac:dyDescent="0.3"/>
    <row r="4593" ht="15" customHeight="1" x14ac:dyDescent="0.3"/>
    <row r="4594" ht="15" customHeight="1" x14ac:dyDescent="0.3"/>
    <row r="4595" ht="20.100000000000001" customHeight="1" x14ac:dyDescent="0.3"/>
    <row r="4596" ht="15" customHeight="1" x14ac:dyDescent="0.3"/>
    <row r="4597" ht="15" customHeight="1" x14ac:dyDescent="0.3"/>
    <row r="4598" ht="15" customHeight="1" x14ac:dyDescent="0.3"/>
    <row r="4599" ht="20.100000000000001" customHeight="1" x14ac:dyDescent="0.3"/>
    <row r="4600" ht="15" customHeight="1" x14ac:dyDescent="0.3"/>
    <row r="4601" ht="15" customHeight="1" x14ac:dyDescent="0.3"/>
    <row r="4602" ht="15" customHeight="1" x14ac:dyDescent="0.3"/>
    <row r="4603" ht="20.100000000000001" customHeight="1" x14ac:dyDescent="0.3"/>
    <row r="4604" ht="15" customHeight="1" x14ac:dyDescent="0.3"/>
    <row r="4605" ht="15" customHeight="1" x14ac:dyDescent="0.3"/>
    <row r="4606" ht="15" customHeight="1" x14ac:dyDescent="0.3"/>
    <row r="4607" ht="20.100000000000001" customHeight="1" x14ac:dyDescent="0.3"/>
    <row r="4608" ht="15" customHeight="1" x14ac:dyDescent="0.3"/>
    <row r="4609" ht="15" customHeight="1" x14ac:dyDescent="0.3"/>
    <row r="4610" ht="15" customHeight="1" x14ac:dyDescent="0.3"/>
    <row r="4611" ht="20.100000000000001" customHeight="1" x14ac:dyDescent="0.3"/>
    <row r="4612" ht="15" customHeight="1" x14ac:dyDescent="0.3"/>
    <row r="4613" ht="15" customHeight="1" x14ac:dyDescent="0.3"/>
    <row r="4614" ht="15" customHeight="1" x14ac:dyDescent="0.3"/>
    <row r="4615" ht="15" customHeight="1" x14ac:dyDescent="0.3"/>
    <row r="4616" ht="15" customHeight="1" x14ac:dyDescent="0.3"/>
    <row r="4617" ht="15" customHeight="1" x14ac:dyDescent="0.3"/>
    <row r="4618" ht="15" customHeight="1" x14ac:dyDescent="0.3"/>
    <row r="4619" ht="20.100000000000001" customHeight="1" x14ac:dyDescent="0.3"/>
    <row r="4620" ht="15" customHeight="1" x14ac:dyDescent="0.3"/>
    <row r="4621" ht="15" customHeight="1" x14ac:dyDescent="0.3"/>
    <row r="4622" ht="15" customHeight="1" x14ac:dyDescent="0.3"/>
    <row r="4623" ht="15" customHeight="1" x14ac:dyDescent="0.3"/>
    <row r="4624" ht="15" customHeight="1" x14ac:dyDescent="0.3"/>
    <row r="4625" ht="15" customHeight="1" x14ac:dyDescent="0.3"/>
    <row r="4626" ht="15" customHeight="1" x14ac:dyDescent="0.3"/>
    <row r="4627" ht="20.100000000000001" customHeight="1" x14ac:dyDescent="0.3"/>
    <row r="4628" ht="15" customHeight="1" x14ac:dyDescent="0.3"/>
    <row r="4629" ht="15" customHeight="1" x14ac:dyDescent="0.3"/>
    <row r="4630" ht="15" customHeight="1" x14ac:dyDescent="0.3"/>
    <row r="4631" ht="15" customHeight="1" x14ac:dyDescent="0.3"/>
    <row r="4632" ht="15" customHeight="1" x14ac:dyDescent="0.3"/>
    <row r="4633" ht="15" customHeight="1" x14ac:dyDescent="0.3"/>
    <row r="4634" ht="15" customHeight="1" x14ac:dyDescent="0.3"/>
    <row r="4635" ht="20.100000000000001" customHeight="1" x14ac:dyDescent="0.3"/>
    <row r="4636" ht="15" customHeight="1" x14ac:dyDescent="0.3"/>
    <row r="4637" ht="15" customHeight="1" x14ac:dyDescent="0.3"/>
    <row r="4638" ht="15" customHeight="1" x14ac:dyDescent="0.3"/>
    <row r="4639" ht="15" customHeight="1" x14ac:dyDescent="0.3"/>
    <row r="4640" ht="15" customHeight="1" x14ac:dyDescent="0.3"/>
    <row r="4641" ht="15" customHeight="1" x14ac:dyDescent="0.3"/>
    <row r="4642" ht="15" customHeight="1" x14ac:dyDescent="0.3"/>
    <row r="4643" ht="15" customHeight="1" x14ac:dyDescent="0.3"/>
    <row r="4644" ht="20.100000000000001" customHeight="1" x14ac:dyDescent="0.3"/>
    <row r="4645" ht="15" customHeight="1" x14ac:dyDescent="0.3"/>
    <row r="4646" ht="15" customHeight="1" x14ac:dyDescent="0.3"/>
    <row r="4647" ht="15" customHeight="1" x14ac:dyDescent="0.3"/>
    <row r="4648" ht="15" customHeight="1" x14ac:dyDescent="0.3"/>
    <row r="4649" ht="15" customHeight="1" x14ac:dyDescent="0.3"/>
    <row r="4650" ht="15" customHeight="1" x14ac:dyDescent="0.3"/>
    <row r="4651" ht="20.100000000000001" customHeight="1" x14ac:dyDescent="0.3"/>
    <row r="4652" ht="15" customHeight="1" x14ac:dyDescent="0.3"/>
    <row r="4653" ht="15" customHeight="1" x14ac:dyDescent="0.3"/>
    <row r="4654" ht="15" customHeight="1" x14ac:dyDescent="0.3"/>
    <row r="4655" ht="15" customHeight="1" x14ac:dyDescent="0.3"/>
    <row r="4656" ht="15" customHeight="1" x14ac:dyDescent="0.3"/>
    <row r="4657" ht="15" customHeight="1" x14ac:dyDescent="0.3"/>
    <row r="4658" ht="15" customHeight="1" x14ac:dyDescent="0.3"/>
    <row r="4659" ht="20.100000000000001" customHeight="1" x14ac:dyDescent="0.3"/>
    <row r="4660" ht="15" customHeight="1" x14ac:dyDescent="0.3"/>
    <row r="4661" ht="15" customHeight="1" x14ac:dyDescent="0.3"/>
    <row r="4662" ht="15" customHeight="1" x14ac:dyDescent="0.3"/>
    <row r="4663" ht="15" customHeight="1" x14ac:dyDescent="0.3"/>
    <row r="4664" ht="15" customHeight="1" x14ac:dyDescent="0.3"/>
    <row r="4665" ht="15" customHeight="1" x14ac:dyDescent="0.3"/>
    <row r="4666" ht="15" customHeight="1" x14ac:dyDescent="0.3"/>
    <row r="4667" ht="15" customHeight="1" x14ac:dyDescent="0.3"/>
    <row r="4668" ht="20.100000000000001" customHeight="1" x14ac:dyDescent="0.3"/>
    <row r="4669" ht="15" customHeight="1" x14ac:dyDescent="0.3"/>
    <row r="4670" ht="15" customHeight="1" x14ac:dyDescent="0.3"/>
    <row r="4671" ht="15" customHeight="1" x14ac:dyDescent="0.3"/>
    <row r="4672" ht="15" customHeight="1" x14ac:dyDescent="0.3"/>
    <row r="4673" ht="15" customHeight="1" x14ac:dyDescent="0.3"/>
    <row r="4674" ht="15" customHeight="1" x14ac:dyDescent="0.3"/>
    <row r="4675" ht="15" customHeight="1" x14ac:dyDescent="0.3"/>
    <row r="4676" ht="15" customHeight="1" x14ac:dyDescent="0.3"/>
    <row r="4677" ht="20.100000000000001" customHeight="1" x14ac:dyDescent="0.3"/>
    <row r="4678" ht="15" customHeight="1" x14ac:dyDescent="0.3"/>
    <row r="4679" ht="15" customHeight="1" x14ac:dyDescent="0.3"/>
    <row r="4680" ht="15" customHeight="1" x14ac:dyDescent="0.3"/>
    <row r="4681" ht="15" customHeight="1" x14ac:dyDescent="0.3"/>
    <row r="4682" ht="15" customHeight="1" x14ac:dyDescent="0.3"/>
    <row r="4683" ht="15" customHeight="1" x14ac:dyDescent="0.3"/>
    <row r="4684" ht="15" customHeight="1" x14ac:dyDescent="0.3"/>
    <row r="4685" ht="15" customHeight="1" x14ac:dyDescent="0.3"/>
    <row r="4686" ht="20.100000000000001" customHeight="1" x14ac:dyDescent="0.3"/>
    <row r="4687" ht="15" customHeight="1" x14ac:dyDescent="0.3"/>
    <row r="4688" ht="15" customHeight="1" x14ac:dyDescent="0.3"/>
    <row r="4689" ht="15" customHeight="1" x14ac:dyDescent="0.3"/>
    <row r="4690" ht="15" customHeight="1" x14ac:dyDescent="0.3"/>
    <row r="4691" ht="15" customHeight="1" x14ac:dyDescent="0.3"/>
    <row r="4692" ht="15" customHeight="1" x14ac:dyDescent="0.3"/>
    <row r="4693" ht="15" customHeight="1" x14ac:dyDescent="0.3"/>
    <row r="4694" ht="15" customHeight="1" x14ac:dyDescent="0.3"/>
    <row r="4695" ht="20.100000000000001" customHeight="1" x14ac:dyDescent="0.3"/>
    <row r="4696" ht="15" customHeight="1" x14ac:dyDescent="0.3"/>
    <row r="4697" ht="15" customHeight="1" x14ac:dyDescent="0.3"/>
    <row r="4698" ht="15" customHeight="1" x14ac:dyDescent="0.3"/>
    <row r="4699" ht="15" customHeight="1" x14ac:dyDescent="0.3"/>
    <row r="4700" ht="15" customHeight="1" x14ac:dyDescent="0.3"/>
    <row r="4701" ht="20.100000000000001" customHeight="1" x14ac:dyDescent="0.3"/>
    <row r="4702" ht="15" customHeight="1" x14ac:dyDescent="0.3"/>
    <row r="4703" ht="15" customHeight="1" x14ac:dyDescent="0.3"/>
    <row r="4704" ht="15" customHeight="1" x14ac:dyDescent="0.3"/>
    <row r="4705" ht="15" customHeight="1" x14ac:dyDescent="0.3"/>
    <row r="4706" ht="15" customHeight="1" x14ac:dyDescent="0.3"/>
    <row r="4707" ht="15" customHeight="1" x14ac:dyDescent="0.3"/>
    <row r="4708" ht="15" customHeight="1" x14ac:dyDescent="0.3"/>
    <row r="4709" ht="15" customHeight="1" x14ac:dyDescent="0.3"/>
    <row r="4710" ht="20.100000000000001" customHeight="1" x14ac:dyDescent="0.3"/>
    <row r="4711" ht="15" customHeight="1" x14ac:dyDescent="0.3"/>
    <row r="4712" ht="15" customHeight="1" x14ac:dyDescent="0.3"/>
    <row r="4713" ht="15" customHeight="1" x14ac:dyDescent="0.3"/>
    <row r="4714" ht="15" customHeight="1" x14ac:dyDescent="0.3"/>
    <row r="4715" ht="15" customHeight="1" x14ac:dyDescent="0.3"/>
    <row r="4716" ht="15" customHeight="1" x14ac:dyDescent="0.3"/>
    <row r="4717" ht="15" customHeight="1" x14ac:dyDescent="0.3"/>
    <row r="4718" ht="15" customHeight="1" x14ac:dyDescent="0.3"/>
    <row r="4719" ht="20.100000000000001" customHeight="1" x14ac:dyDescent="0.3"/>
    <row r="4720" ht="15" customHeight="1" x14ac:dyDescent="0.3"/>
    <row r="4721" ht="15" customHeight="1" x14ac:dyDescent="0.3"/>
    <row r="4722" ht="15" customHeight="1" x14ac:dyDescent="0.3"/>
    <row r="4723" ht="15" customHeight="1" x14ac:dyDescent="0.3"/>
    <row r="4724" ht="15" customHeight="1" x14ac:dyDescent="0.3"/>
    <row r="4725" ht="15" customHeight="1" x14ac:dyDescent="0.3"/>
    <row r="4726" ht="15" customHeight="1" x14ac:dyDescent="0.3"/>
    <row r="4727" ht="15" customHeight="1" x14ac:dyDescent="0.3"/>
    <row r="4728" ht="20.100000000000001" customHeight="1" x14ac:dyDescent="0.3"/>
    <row r="4729" ht="15" customHeight="1" x14ac:dyDescent="0.3"/>
    <row r="4730" ht="15" customHeight="1" x14ac:dyDescent="0.3"/>
    <row r="4731" ht="15" customHeight="1" x14ac:dyDescent="0.3"/>
    <row r="4732" ht="15" customHeight="1" x14ac:dyDescent="0.3"/>
    <row r="4733" ht="15" customHeight="1" x14ac:dyDescent="0.3"/>
    <row r="4734" ht="15" customHeight="1" x14ac:dyDescent="0.3"/>
    <row r="4735" ht="20.100000000000001" customHeight="1" x14ac:dyDescent="0.3"/>
    <row r="4736" ht="15" customHeight="1" x14ac:dyDescent="0.3"/>
    <row r="4737" ht="15" customHeight="1" x14ac:dyDescent="0.3"/>
    <row r="4738" ht="15" customHeight="1" x14ac:dyDescent="0.3"/>
    <row r="4739" ht="15" customHeight="1" x14ac:dyDescent="0.3"/>
    <row r="4740" ht="15" customHeight="1" x14ac:dyDescent="0.3"/>
    <row r="4741" ht="15" customHeight="1" x14ac:dyDescent="0.3"/>
    <row r="4742" ht="15" customHeight="1" x14ac:dyDescent="0.3"/>
    <row r="4743" ht="20.100000000000001" customHeight="1" x14ac:dyDescent="0.3"/>
    <row r="4744" ht="15" customHeight="1" x14ac:dyDescent="0.3"/>
    <row r="4745" ht="15" customHeight="1" x14ac:dyDescent="0.3"/>
    <row r="4746" ht="15" customHeight="1" x14ac:dyDescent="0.3"/>
    <row r="4747" ht="15" customHeight="1" x14ac:dyDescent="0.3"/>
    <row r="4748" ht="15" customHeight="1" x14ac:dyDescent="0.3"/>
    <row r="4749" ht="15" customHeight="1" x14ac:dyDescent="0.3"/>
    <row r="4750" ht="15" customHeight="1" x14ac:dyDescent="0.3"/>
    <row r="4751" ht="20.100000000000001" customHeight="1" x14ac:dyDescent="0.3"/>
    <row r="4752" ht="15" customHeight="1" x14ac:dyDescent="0.3"/>
    <row r="4753" ht="15" customHeight="1" x14ac:dyDescent="0.3"/>
    <row r="4754" ht="15" customHeight="1" x14ac:dyDescent="0.3"/>
    <row r="4755" ht="15" customHeight="1" x14ac:dyDescent="0.3"/>
    <row r="4756" ht="15" customHeight="1" x14ac:dyDescent="0.3"/>
    <row r="4757" ht="15" customHeight="1" x14ac:dyDescent="0.3"/>
    <row r="4758" ht="15" customHeight="1" x14ac:dyDescent="0.3"/>
    <row r="4759" ht="20.100000000000001" customHeight="1" x14ac:dyDescent="0.3"/>
    <row r="4760" ht="15" customHeight="1" x14ac:dyDescent="0.3"/>
    <row r="4761" ht="15" customHeight="1" x14ac:dyDescent="0.3"/>
    <row r="4762" ht="15" customHeight="1" x14ac:dyDescent="0.3"/>
    <row r="4763" ht="15" customHeight="1" x14ac:dyDescent="0.3"/>
    <row r="4764" ht="15" customHeight="1" x14ac:dyDescent="0.3"/>
    <row r="4765" ht="15" customHeight="1" x14ac:dyDescent="0.3"/>
    <row r="4766" ht="15" customHeight="1" x14ac:dyDescent="0.3"/>
    <row r="4767" ht="20.100000000000001" customHeight="1" x14ac:dyDescent="0.3"/>
    <row r="4768" ht="15" customHeight="1" x14ac:dyDescent="0.3"/>
    <row r="4769" ht="15" customHeight="1" x14ac:dyDescent="0.3"/>
    <row r="4770" ht="15" customHeight="1" x14ac:dyDescent="0.3"/>
    <row r="4771" ht="15" customHeight="1" x14ac:dyDescent="0.3"/>
    <row r="4772" ht="15" customHeight="1" x14ac:dyDescent="0.3"/>
    <row r="4773" ht="15" customHeight="1" x14ac:dyDescent="0.3"/>
    <row r="4774" ht="15" customHeight="1" x14ac:dyDescent="0.3"/>
    <row r="4775" ht="20.100000000000001" customHeight="1" x14ac:dyDescent="0.3"/>
    <row r="4776" ht="15" customHeight="1" x14ac:dyDescent="0.3"/>
    <row r="4777" ht="15" customHeight="1" x14ac:dyDescent="0.3"/>
    <row r="4778" ht="15" customHeight="1" x14ac:dyDescent="0.3"/>
    <row r="4779" ht="15" customHeight="1" x14ac:dyDescent="0.3"/>
    <row r="4780" ht="15" customHeight="1" x14ac:dyDescent="0.3"/>
    <row r="4781" ht="15" customHeight="1" x14ac:dyDescent="0.3"/>
    <row r="4782" ht="15" customHeight="1" x14ac:dyDescent="0.3"/>
    <row r="4783" ht="20.100000000000001" customHeight="1" x14ac:dyDescent="0.3"/>
    <row r="4784" ht="15" customHeight="1" x14ac:dyDescent="0.3"/>
    <row r="4785" ht="15" customHeight="1" x14ac:dyDescent="0.3"/>
    <row r="4786" ht="15" customHeight="1" x14ac:dyDescent="0.3"/>
    <row r="4787" ht="15" customHeight="1" x14ac:dyDescent="0.3"/>
    <row r="4788" ht="15" customHeight="1" x14ac:dyDescent="0.3"/>
    <row r="4789" ht="15" customHeight="1" x14ac:dyDescent="0.3"/>
    <row r="4790" ht="15" customHeight="1" x14ac:dyDescent="0.3"/>
    <row r="4791" ht="20.100000000000001" customHeight="1" x14ac:dyDescent="0.3"/>
    <row r="4792" ht="15" customHeight="1" x14ac:dyDescent="0.3"/>
    <row r="4793" ht="15" customHeight="1" x14ac:dyDescent="0.3"/>
    <row r="4794" ht="15" customHeight="1" x14ac:dyDescent="0.3"/>
    <row r="4795" ht="15" customHeight="1" x14ac:dyDescent="0.3"/>
    <row r="4796" ht="15" customHeight="1" x14ac:dyDescent="0.3"/>
    <row r="4797" ht="15" customHeight="1" x14ac:dyDescent="0.3"/>
    <row r="4798" ht="15" customHeight="1" x14ac:dyDescent="0.3"/>
    <row r="4799" ht="20.100000000000001" customHeight="1" x14ac:dyDescent="0.3"/>
    <row r="4800" ht="15" customHeight="1" x14ac:dyDescent="0.3"/>
    <row r="4801" ht="15" customHeight="1" x14ac:dyDescent="0.3"/>
    <row r="4802" ht="15" customHeight="1" x14ac:dyDescent="0.3"/>
    <row r="4803" ht="15" customHeight="1" x14ac:dyDescent="0.3"/>
    <row r="4804" ht="15" customHeight="1" x14ac:dyDescent="0.3"/>
    <row r="4805" ht="15" customHeight="1" x14ac:dyDescent="0.3"/>
    <row r="4806" ht="15" customHeight="1" x14ac:dyDescent="0.3"/>
    <row r="4807" ht="20.100000000000001" customHeight="1" x14ac:dyDescent="0.3"/>
    <row r="4808" ht="15" customHeight="1" x14ac:dyDescent="0.3"/>
    <row r="4809" ht="15" customHeight="1" x14ac:dyDescent="0.3"/>
    <row r="4810" ht="15" customHeight="1" x14ac:dyDescent="0.3"/>
    <row r="4811" ht="15" customHeight="1" x14ac:dyDescent="0.3"/>
    <row r="4812" ht="15" customHeight="1" x14ac:dyDescent="0.3"/>
    <row r="4813" ht="15" customHeight="1" x14ac:dyDescent="0.3"/>
    <row r="4814" ht="15" customHeight="1" x14ac:dyDescent="0.3"/>
    <row r="4815" ht="20.100000000000001" customHeight="1" x14ac:dyDescent="0.3"/>
    <row r="4816" ht="15" customHeight="1" x14ac:dyDescent="0.3"/>
    <row r="4817" ht="15" customHeight="1" x14ac:dyDescent="0.3"/>
    <row r="4818" ht="15" customHeight="1" x14ac:dyDescent="0.3"/>
    <row r="4819" ht="15" customHeight="1" x14ac:dyDescent="0.3"/>
    <row r="4820" ht="15" customHeight="1" x14ac:dyDescent="0.3"/>
    <row r="4821" ht="15" customHeight="1" x14ac:dyDescent="0.3"/>
    <row r="4822" ht="15" customHeight="1" x14ac:dyDescent="0.3"/>
    <row r="4823" ht="20.100000000000001" customHeight="1" x14ac:dyDescent="0.3"/>
    <row r="4824" ht="15" customHeight="1" x14ac:dyDescent="0.3"/>
    <row r="4825" ht="15" customHeight="1" x14ac:dyDescent="0.3"/>
    <row r="4826" ht="15" customHeight="1" x14ac:dyDescent="0.3"/>
    <row r="4827" ht="15" customHeight="1" x14ac:dyDescent="0.3"/>
    <row r="4828" ht="15" customHeight="1" x14ac:dyDescent="0.3"/>
    <row r="4829" ht="15" customHeight="1" x14ac:dyDescent="0.3"/>
    <row r="4830" ht="15" customHeight="1" x14ac:dyDescent="0.3"/>
    <row r="4831" ht="20.100000000000001" customHeight="1" x14ac:dyDescent="0.3"/>
    <row r="4832" ht="15" customHeight="1" x14ac:dyDescent="0.3"/>
    <row r="4833" ht="15" customHeight="1" x14ac:dyDescent="0.3"/>
    <row r="4834" ht="15" customHeight="1" x14ac:dyDescent="0.3"/>
    <row r="4835" ht="15" customHeight="1" x14ac:dyDescent="0.3"/>
    <row r="4836" ht="15" customHeight="1" x14ac:dyDescent="0.3"/>
    <row r="4837" ht="15" customHeight="1" x14ac:dyDescent="0.3"/>
    <row r="4838" ht="15" customHeight="1" x14ac:dyDescent="0.3"/>
    <row r="4839" ht="20.100000000000001" customHeight="1" x14ac:dyDescent="0.3"/>
    <row r="4840" ht="15" customHeight="1" x14ac:dyDescent="0.3"/>
    <row r="4841" ht="15" customHeight="1" x14ac:dyDescent="0.3"/>
    <row r="4842" ht="15" customHeight="1" x14ac:dyDescent="0.3"/>
    <row r="4843" ht="15" customHeight="1" x14ac:dyDescent="0.3"/>
    <row r="4844" ht="15" customHeight="1" x14ac:dyDescent="0.3"/>
    <row r="4845" ht="15" customHeight="1" x14ac:dyDescent="0.3"/>
    <row r="4846" ht="15" customHeight="1" x14ac:dyDescent="0.3"/>
    <row r="4847" ht="20.100000000000001" customHeight="1" x14ac:dyDescent="0.3"/>
    <row r="4848" ht="15" customHeight="1" x14ac:dyDescent="0.3"/>
    <row r="4849" ht="15" customHeight="1" x14ac:dyDescent="0.3"/>
    <row r="4850" ht="15" customHeight="1" x14ac:dyDescent="0.3"/>
    <row r="4851" ht="15" customHeight="1" x14ac:dyDescent="0.3"/>
    <row r="4852" ht="15" customHeight="1" x14ac:dyDescent="0.3"/>
    <row r="4853" ht="15" customHeight="1" x14ac:dyDescent="0.3"/>
    <row r="4854" ht="15" customHeight="1" x14ac:dyDescent="0.3"/>
    <row r="4855" ht="20.100000000000001" customHeight="1" x14ac:dyDescent="0.3"/>
    <row r="4856" ht="15" customHeight="1" x14ac:dyDescent="0.3"/>
    <row r="4857" ht="15" customHeight="1" x14ac:dyDescent="0.3"/>
    <row r="4858" ht="15" customHeight="1" x14ac:dyDescent="0.3"/>
    <row r="4859" ht="15" customHeight="1" x14ac:dyDescent="0.3"/>
    <row r="4860" ht="15" customHeight="1" x14ac:dyDescent="0.3"/>
    <row r="4861" ht="15" customHeight="1" x14ac:dyDescent="0.3"/>
    <row r="4862" ht="15" customHeight="1" x14ac:dyDescent="0.3"/>
    <row r="4863" ht="20.100000000000001" customHeight="1" x14ac:dyDescent="0.3"/>
    <row r="4864" ht="15" customHeight="1" x14ac:dyDescent="0.3"/>
    <row r="4865" ht="15" customHeight="1" x14ac:dyDescent="0.3"/>
    <row r="4866" ht="15" customHeight="1" x14ac:dyDescent="0.3"/>
    <row r="4867" ht="15" customHeight="1" x14ac:dyDescent="0.3"/>
    <row r="4868" ht="15" customHeight="1" x14ac:dyDescent="0.3"/>
    <row r="4869" ht="15" customHeight="1" x14ac:dyDescent="0.3"/>
    <row r="4870" ht="15" customHeight="1" x14ac:dyDescent="0.3"/>
    <row r="4871" ht="20.100000000000001" customHeight="1" x14ac:dyDescent="0.3"/>
    <row r="4872" ht="15" customHeight="1" x14ac:dyDescent="0.3"/>
    <row r="4873" ht="15" customHeight="1" x14ac:dyDescent="0.3"/>
    <row r="4874" ht="15" customHeight="1" x14ac:dyDescent="0.3"/>
    <row r="4875" ht="15" customHeight="1" x14ac:dyDescent="0.3"/>
    <row r="4876" ht="15" customHeight="1" x14ac:dyDescent="0.3"/>
    <row r="4877" ht="15" customHeight="1" x14ac:dyDescent="0.3"/>
    <row r="4878" ht="15" customHeight="1" x14ac:dyDescent="0.3"/>
    <row r="4879" ht="20.100000000000001" customHeight="1" x14ac:dyDescent="0.3"/>
    <row r="4880" ht="15" customHeight="1" x14ac:dyDescent="0.3"/>
    <row r="4881" ht="15" customHeight="1" x14ac:dyDescent="0.3"/>
    <row r="4882" ht="15" customHeight="1" x14ac:dyDescent="0.3"/>
    <row r="4883" ht="15" customHeight="1" x14ac:dyDescent="0.3"/>
    <row r="4884" ht="15" customHeight="1" x14ac:dyDescent="0.3"/>
    <row r="4885" ht="15" customHeight="1" x14ac:dyDescent="0.3"/>
    <row r="4886" ht="15" customHeight="1" x14ac:dyDescent="0.3"/>
    <row r="4887" ht="20.100000000000001" customHeight="1" x14ac:dyDescent="0.3"/>
    <row r="4888" ht="15" customHeight="1" x14ac:dyDescent="0.3"/>
    <row r="4889" ht="15" customHeight="1" x14ac:dyDescent="0.3"/>
    <row r="4890" ht="15" customHeight="1" x14ac:dyDescent="0.3"/>
    <row r="4891" ht="15" customHeight="1" x14ac:dyDescent="0.3"/>
    <row r="4892" ht="15" customHeight="1" x14ac:dyDescent="0.3"/>
    <row r="4893" ht="15" customHeight="1" x14ac:dyDescent="0.3"/>
    <row r="4894" ht="15" customHeight="1" x14ac:dyDescent="0.3"/>
    <row r="4895" ht="20.100000000000001" customHeight="1" x14ac:dyDescent="0.3"/>
    <row r="4896" ht="15" customHeight="1" x14ac:dyDescent="0.3"/>
    <row r="4897" ht="15" customHeight="1" x14ac:dyDescent="0.3"/>
    <row r="4898" ht="15" customHeight="1" x14ac:dyDescent="0.3"/>
    <row r="4899" ht="15" customHeight="1" x14ac:dyDescent="0.3"/>
    <row r="4900" ht="15" customHeight="1" x14ac:dyDescent="0.3"/>
    <row r="4901" ht="15" customHeight="1" x14ac:dyDescent="0.3"/>
    <row r="4902" ht="15" customHeight="1" x14ac:dyDescent="0.3"/>
    <row r="4903" ht="20.100000000000001" customHeight="1" x14ac:dyDescent="0.3"/>
    <row r="4904" ht="15" customHeight="1" x14ac:dyDescent="0.3"/>
    <row r="4905" ht="15" customHeight="1" x14ac:dyDescent="0.3"/>
    <row r="4906" ht="15" customHeight="1" x14ac:dyDescent="0.3"/>
    <row r="4907" ht="15" customHeight="1" x14ac:dyDescent="0.3"/>
    <row r="4908" ht="15" customHeight="1" x14ac:dyDescent="0.3"/>
    <row r="4909" ht="15" customHeight="1" x14ac:dyDescent="0.3"/>
    <row r="4910" ht="15" customHeight="1" x14ac:dyDescent="0.3"/>
    <row r="4911" ht="20.100000000000001" customHeight="1" x14ac:dyDescent="0.3"/>
    <row r="4912" ht="15" customHeight="1" x14ac:dyDescent="0.3"/>
    <row r="4913" ht="15" customHeight="1" x14ac:dyDescent="0.3"/>
    <row r="4914" ht="15" customHeight="1" x14ac:dyDescent="0.3"/>
    <row r="4915" ht="15" customHeight="1" x14ac:dyDescent="0.3"/>
    <row r="4916" ht="15" customHeight="1" x14ac:dyDescent="0.3"/>
    <row r="4917" ht="15" customHeight="1" x14ac:dyDescent="0.3"/>
    <row r="4918" ht="15" customHeight="1" x14ac:dyDescent="0.3"/>
    <row r="4919" ht="20.100000000000001" customHeight="1" x14ac:dyDescent="0.3"/>
    <row r="4920" ht="15" customHeight="1" x14ac:dyDescent="0.3"/>
    <row r="4921" ht="15" customHeight="1" x14ac:dyDescent="0.3"/>
    <row r="4922" ht="15" customHeight="1" x14ac:dyDescent="0.3"/>
    <row r="4923" ht="15" customHeight="1" x14ac:dyDescent="0.3"/>
    <row r="4924" ht="15" customHeight="1" x14ac:dyDescent="0.3"/>
    <row r="4925" ht="15" customHeight="1" x14ac:dyDescent="0.3"/>
    <row r="4926" ht="15" customHeight="1" x14ac:dyDescent="0.3"/>
    <row r="4927" ht="20.100000000000001" customHeight="1" x14ac:dyDescent="0.3"/>
    <row r="4928" ht="15" customHeight="1" x14ac:dyDescent="0.3"/>
    <row r="4929" ht="15" customHeight="1" x14ac:dyDescent="0.3"/>
    <row r="4930" ht="15" customHeight="1" x14ac:dyDescent="0.3"/>
    <row r="4931" ht="15" customHeight="1" x14ac:dyDescent="0.3"/>
    <row r="4932" ht="15" customHeight="1" x14ac:dyDescent="0.3"/>
    <row r="4933" ht="15" customHeight="1" x14ac:dyDescent="0.3"/>
    <row r="4934" ht="15" customHeight="1" x14ac:dyDescent="0.3"/>
    <row r="4935" ht="20.100000000000001" customHeight="1" x14ac:dyDescent="0.3"/>
    <row r="4936" ht="15" customHeight="1" x14ac:dyDescent="0.3"/>
    <row r="4937" ht="15" customHeight="1" x14ac:dyDescent="0.3"/>
    <row r="4938" ht="15" customHeight="1" x14ac:dyDescent="0.3"/>
    <row r="4939" ht="15" customHeight="1" x14ac:dyDescent="0.3"/>
    <row r="4940" ht="15" customHeight="1" x14ac:dyDescent="0.3"/>
    <row r="4941" ht="15" customHeight="1" x14ac:dyDescent="0.3"/>
    <row r="4942" ht="15" customHeight="1" x14ac:dyDescent="0.3"/>
    <row r="4943" ht="20.100000000000001" customHeight="1" x14ac:dyDescent="0.3"/>
    <row r="4944" ht="15" customHeight="1" x14ac:dyDescent="0.3"/>
    <row r="4945" ht="15" customHeight="1" x14ac:dyDescent="0.3"/>
    <row r="4946" ht="15" customHeight="1" x14ac:dyDescent="0.3"/>
    <row r="4947" ht="15" customHeight="1" x14ac:dyDescent="0.3"/>
    <row r="4948" ht="15" customHeight="1" x14ac:dyDescent="0.3"/>
    <row r="4949" ht="15" customHeight="1" x14ac:dyDescent="0.3"/>
    <row r="4950" ht="15" customHeight="1" x14ac:dyDescent="0.3"/>
    <row r="4951" ht="20.100000000000001" customHeight="1" x14ac:dyDescent="0.3"/>
    <row r="4952" ht="15" customHeight="1" x14ac:dyDescent="0.3"/>
    <row r="4953" ht="15" customHeight="1" x14ac:dyDescent="0.3"/>
    <row r="4954" ht="15" customHeight="1" x14ac:dyDescent="0.3"/>
    <row r="4955" ht="15" customHeight="1" x14ac:dyDescent="0.3"/>
    <row r="4956" ht="15" customHeight="1" x14ac:dyDescent="0.3"/>
    <row r="4957" ht="15" customHeight="1" x14ac:dyDescent="0.3"/>
    <row r="4958" ht="15" customHeight="1" x14ac:dyDescent="0.3"/>
    <row r="4959" ht="20.100000000000001" customHeight="1" x14ac:dyDescent="0.3"/>
    <row r="4960" ht="15" customHeight="1" x14ac:dyDescent="0.3"/>
    <row r="4961" ht="15" customHeight="1" x14ac:dyDescent="0.3"/>
    <row r="4962" ht="15" customHeight="1" x14ac:dyDescent="0.3"/>
    <row r="4963" ht="15" customHeight="1" x14ac:dyDescent="0.3"/>
    <row r="4964" ht="15" customHeight="1" x14ac:dyDescent="0.3"/>
    <row r="4965" ht="15" customHeight="1" x14ac:dyDescent="0.3"/>
    <row r="4966" ht="15" customHeight="1" x14ac:dyDescent="0.3"/>
    <row r="4967" ht="15" customHeight="1" x14ac:dyDescent="0.3"/>
    <row r="4968" ht="15" customHeight="1" x14ac:dyDescent="0.3"/>
    <row r="4969" ht="15" customHeight="1" x14ac:dyDescent="0.3"/>
    <row r="4970" ht="15" customHeight="1" x14ac:dyDescent="0.3"/>
    <row r="4971" ht="15" customHeight="1" x14ac:dyDescent="0.3"/>
    <row r="4972" ht="15" customHeight="1" x14ac:dyDescent="0.3"/>
    <row r="4973" ht="15" customHeight="1" x14ac:dyDescent="0.3"/>
    <row r="4974" ht="15" customHeight="1" x14ac:dyDescent="0.3"/>
    <row r="4975" ht="15" customHeight="1" x14ac:dyDescent="0.3"/>
    <row r="4976" ht="15" customHeight="1" x14ac:dyDescent="0.3"/>
    <row r="4977" ht="15" customHeight="1" x14ac:dyDescent="0.3"/>
    <row r="4978" ht="15" customHeight="1" x14ac:dyDescent="0.3"/>
    <row r="4979" ht="15" customHeight="1" x14ac:dyDescent="0.3"/>
    <row r="4980" ht="15" customHeight="1" x14ac:dyDescent="0.3"/>
    <row r="4981" ht="15" customHeight="1" x14ac:dyDescent="0.3"/>
    <row r="4982" ht="15" customHeight="1" x14ac:dyDescent="0.3"/>
    <row r="4983" ht="15" customHeight="1" x14ac:dyDescent="0.3"/>
    <row r="4984" ht="15" customHeight="1" x14ac:dyDescent="0.3"/>
    <row r="4985" ht="15" customHeight="1" x14ac:dyDescent="0.3"/>
    <row r="4986" ht="15" customHeight="1" x14ac:dyDescent="0.3"/>
    <row r="4987" ht="15" customHeight="1" x14ac:dyDescent="0.3"/>
    <row r="4988" ht="15" customHeight="1" x14ac:dyDescent="0.3"/>
    <row r="4989" ht="15" customHeight="1" x14ac:dyDescent="0.3"/>
    <row r="4990" ht="15" customHeight="1" x14ac:dyDescent="0.3"/>
    <row r="4991" ht="15" customHeight="1" x14ac:dyDescent="0.3"/>
    <row r="4992" ht="15" customHeight="1" x14ac:dyDescent="0.3"/>
    <row r="4993" ht="15" customHeight="1" x14ac:dyDescent="0.3"/>
    <row r="4994" ht="15" customHeight="1" x14ac:dyDescent="0.3"/>
    <row r="4995" ht="15" customHeight="1" x14ac:dyDescent="0.3"/>
    <row r="4996" ht="15" customHeight="1" x14ac:dyDescent="0.3"/>
    <row r="4997" ht="15" customHeight="1" x14ac:dyDescent="0.3"/>
    <row r="4998" ht="15" customHeight="1" x14ac:dyDescent="0.3"/>
    <row r="4999" ht="15" customHeight="1" x14ac:dyDescent="0.3"/>
    <row r="5000" ht="15" customHeight="1" x14ac:dyDescent="0.3"/>
    <row r="5001" ht="15" customHeight="1" x14ac:dyDescent="0.3"/>
    <row r="5002" ht="15" customHeight="1" x14ac:dyDescent="0.3"/>
    <row r="5003" ht="15" customHeight="1" x14ac:dyDescent="0.3"/>
    <row r="5004" ht="15" customHeight="1" x14ac:dyDescent="0.3"/>
    <row r="5005" ht="15" customHeight="1" x14ac:dyDescent="0.3"/>
    <row r="5006" ht="15" customHeight="1" x14ac:dyDescent="0.3"/>
    <row r="5007" ht="15" customHeight="1" x14ac:dyDescent="0.3"/>
    <row r="5008" ht="15" customHeight="1" x14ac:dyDescent="0.3"/>
    <row r="5009" ht="15" customHeight="1" x14ac:dyDescent="0.3"/>
    <row r="5010" ht="15" customHeight="1" x14ac:dyDescent="0.3"/>
    <row r="5011" ht="15" customHeight="1" x14ac:dyDescent="0.3"/>
    <row r="5012" ht="15" customHeight="1" x14ac:dyDescent="0.3"/>
    <row r="5013" ht="15" customHeight="1" x14ac:dyDescent="0.3"/>
    <row r="5014" ht="15" customHeight="1" x14ac:dyDescent="0.3"/>
    <row r="5015" ht="15" customHeight="1" x14ac:dyDescent="0.3"/>
    <row r="5016" ht="15" customHeight="1" x14ac:dyDescent="0.3"/>
    <row r="5017" ht="15" customHeight="1" x14ac:dyDescent="0.3"/>
    <row r="5018" ht="15" customHeight="1" x14ac:dyDescent="0.3"/>
    <row r="5019" ht="15" customHeight="1" x14ac:dyDescent="0.3"/>
    <row r="5020" ht="15" customHeight="1" x14ac:dyDescent="0.3"/>
    <row r="5021" ht="15" customHeight="1" x14ac:dyDescent="0.3"/>
    <row r="5022" ht="15" customHeight="1" x14ac:dyDescent="0.3"/>
    <row r="5023" ht="15" customHeight="1" x14ac:dyDescent="0.3"/>
    <row r="5024" ht="15" customHeight="1" x14ac:dyDescent="0.3"/>
    <row r="5025" ht="15" customHeight="1" x14ac:dyDescent="0.3"/>
    <row r="5026" ht="15" customHeight="1" x14ac:dyDescent="0.3"/>
    <row r="5027" ht="15" customHeight="1" x14ac:dyDescent="0.3"/>
    <row r="5028" ht="15" customHeight="1" x14ac:dyDescent="0.3"/>
    <row r="5029" ht="15" customHeight="1" x14ac:dyDescent="0.3"/>
    <row r="5030" ht="15" customHeight="1" x14ac:dyDescent="0.3"/>
    <row r="5031" ht="15" customHeight="1" x14ac:dyDescent="0.3"/>
    <row r="5032" ht="15" customHeight="1" x14ac:dyDescent="0.3"/>
    <row r="5033" ht="15" customHeight="1" x14ac:dyDescent="0.3"/>
    <row r="5034" ht="15" customHeight="1" x14ac:dyDescent="0.3"/>
    <row r="5035" ht="15" customHeight="1" x14ac:dyDescent="0.3"/>
    <row r="5036" ht="15" customHeight="1" x14ac:dyDescent="0.3"/>
    <row r="5037" ht="15" customHeight="1" x14ac:dyDescent="0.3"/>
    <row r="5038" ht="15" customHeight="1" x14ac:dyDescent="0.3"/>
    <row r="5039" ht="15" customHeight="1" x14ac:dyDescent="0.3"/>
    <row r="5040" ht="15" customHeight="1" x14ac:dyDescent="0.3"/>
    <row r="5041" ht="15" customHeight="1" x14ac:dyDescent="0.3"/>
    <row r="5042" ht="15" customHeight="1" x14ac:dyDescent="0.3"/>
    <row r="5043" ht="15" customHeight="1" x14ac:dyDescent="0.3"/>
    <row r="5044" ht="15" customHeight="1" x14ac:dyDescent="0.3"/>
    <row r="5045" ht="15" customHeight="1" x14ac:dyDescent="0.3"/>
    <row r="5046" ht="15" customHeight="1" x14ac:dyDescent="0.3"/>
    <row r="5047" ht="15" customHeight="1" x14ac:dyDescent="0.3"/>
    <row r="5048" ht="15" customHeight="1" x14ac:dyDescent="0.3"/>
    <row r="5049" ht="15" customHeight="1" x14ac:dyDescent="0.3"/>
    <row r="5050" ht="15" customHeight="1" x14ac:dyDescent="0.3"/>
    <row r="5051" ht="15" customHeight="1" x14ac:dyDescent="0.3"/>
    <row r="5052" ht="15" customHeight="1" x14ac:dyDescent="0.3"/>
    <row r="5053" ht="15" customHeight="1" x14ac:dyDescent="0.3"/>
    <row r="5054" ht="15" customHeight="1" x14ac:dyDescent="0.3"/>
    <row r="5055" ht="15" customHeight="1" x14ac:dyDescent="0.3"/>
    <row r="5056" ht="15" customHeight="1" x14ac:dyDescent="0.3"/>
    <row r="5057" ht="15" customHeight="1" x14ac:dyDescent="0.3"/>
    <row r="5058" ht="15" customHeight="1" x14ac:dyDescent="0.3"/>
    <row r="5059" ht="15" customHeight="1" x14ac:dyDescent="0.3"/>
    <row r="5060" ht="15" customHeight="1" x14ac:dyDescent="0.3"/>
    <row r="5061" ht="15" customHeight="1" x14ac:dyDescent="0.3"/>
    <row r="5062" ht="15" customHeight="1" x14ac:dyDescent="0.3"/>
    <row r="5063" ht="15" customHeight="1" x14ac:dyDescent="0.3"/>
    <row r="5064" ht="15" customHeight="1" x14ac:dyDescent="0.3"/>
    <row r="5065" ht="15" customHeight="1" x14ac:dyDescent="0.3"/>
    <row r="5066" ht="15" customHeight="1" x14ac:dyDescent="0.3"/>
    <row r="5067" ht="15" customHeight="1" x14ac:dyDescent="0.3"/>
    <row r="5068" ht="15" customHeight="1" x14ac:dyDescent="0.3"/>
    <row r="5069" ht="15" customHeight="1" x14ac:dyDescent="0.3"/>
    <row r="5070" ht="15" customHeight="1" x14ac:dyDescent="0.3"/>
    <row r="5071" ht="15" customHeight="1" x14ac:dyDescent="0.3"/>
    <row r="5072" ht="15" customHeight="1" x14ac:dyDescent="0.3"/>
    <row r="5073" ht="15" customHeight="1" x14ac:dyDescent="0.3"/>
    <row r="5074" ht="15" customHeight="1" x14ac:dyDescent="0.3"/>
    <row r="5075" ht="15" customHeight="1" x14ac:dyDescent="0.3"/>
    <row r="5076" ht="15" customHeight="1" x14ac:dyDescent="0.3"/>
    <row r="5077" ht="15" customHeight="1" x14ac:dyDescent="0.3"/>
    <row r="5078" ht="15" customHeight="1" x14ac:dyDescent="0.3"/>
    <row r="5079" ht="15" customHeight="1" x14ac:dyDescent="0.3"/>
    <row r="5080" ht="15" customHeight="1" x14ac:dyDescent="0.3"/>
    <row r="5081" ht="15" customHeight="1" x14ac:dyDescent="0.3"/>
    <row r="5082" ht="15" customHeight="1" x14ac:dyDescent="0.3"/>
    <row r="5083" ht="15" customHeight="1" x14ac:dyDescent="0.3"/>
    <row r="5084" ht="15" customHeight="1" x14ac:dyDescent="0.3"/>
    <row r="5085" ht="15" customHeight="1" x14ac:dyDescent="0.3"/>
    <row r="5086" ht="15" customHeight="1" x14ac:dyDescent="0.3"/>
    <row r="5087" ht="15" customHeight="1" x14ac:dyDescent="0.3"/>
    <row r="5088" ht="15" customHeight="1" x14ac:dyDescent="0.3"/>
    <row r="5089" ht="15" customHeight="1" x14ac:dyDescent="0.3"/>
    <row r="5090" ht="15" customHeight="1" x14ac:dyDescent="0.3"/>
    <row r="5091" ht="15" customHeight="1" x14ac:dyDescent="0.3"/>
    <row r="5092" ht="15" customHeight="1" x14ac:dyDescent="0.3"/>
    <row r="5093" ht="15" customHeight="1" x14ac:dyDescent="0.3"/>
    <row r="5094" ht="15" customHeight="1" x14ac:dyDescent="0.3"/>
    <row r="5095" ht="15" customHeight="1" x14ac:dyDescent="0.3"/>
    <row r="5096" ht="15" customHeight="1" x14ac:dyDescent="0.3"/>
    <row r="5097" ht="15" customHeight="1" x14ac:dyDescent="0.3"/>
    <row r="5098" ht="15" customHeight="1" x14ac:dyDescent="0.3"/>
    <row r="5099" ht="15" customHeight="1" x14ac:dyDescent="0.3"/>
    <row r="5100" ht="15" customHeight="1" x14ac:dyDescent="0.3"/>
    <row r="5101" ht="15" customHeight="1" x14ac:dyDescent="0.3"/>
    <row r="5102" ht="15" customHeight="1" x14ac:dyDescent="0.3"/>
    <row r="5103" ht="15" customHeight="1" x14ac:dyDescent="0.3"/>
    <row r="5104" ht="15" customHeight="1" x14ac:dyDescent="0.3"/>
    <row r="5105" ht="15" customHeight="1" x14ac:dyDescent="0.3"/>
    <row r="5106" ht="15" customHeight="1" x14ac:dyDescent="0.3"/>
    <row r="5107" ht="15" customHeight="1" x14ac:dyDescent="0.3"/>
    <row r="5108" ht="15" customHeight="1" x14ac:dyDescent="0.3"/>
    <row r="5109" ht="15" customHeight="1" x14ac:dyDescent="0.3"/>
    <row r="5110" ht="15" customHeight="1" x14ac:dyDescent="0.3"/>
    <row r="5111" ht="15" customHeight="1" x14ac:dyDescent="0.3"/>
    <row r="5112" ht="15" customHeight="1" x14ac:dyDescent="0.3"/>
    <row r="5113" ht="15" customHeight="1" x14ac:dyDescent="0.3"/>
    <row r="5114" ht="15" customHeight="1" x14ac:dyDescent="0.3"/>
    <row r="5115" ht="15" customHeight="1" x14ac:dyDescent="0.3"/>
    <row r="5116" ht="15" customHeight="1" x14ac:dyDescent="0.3"/>
    <row r="5117" ht="15" customHeight="1" x14ac:dyDescent="0.3"/>
    <row r="5118" ht="15" customHeight="1" x14ac:dyDescent="0.3"/>
    <row r="5119" ht="15" customHeight="1" x14ac:dyDescent="0.3"/>
    <row r="5120" ht="15" customHeight="1" x14ac:dyDescent="0.3"/>
    <row r="5121" ht="15" customHeight="1" x14ac:dyDescent="0.3"/>
    <row r="5122" ht="15" customHeight="1" x14ac:dyDescent="0.3"/>
    <row r="5123" ht="15" customHeight="1" x14ac:dyDescent="0.3"/>
    <row r="5124" ht="15" customHeight="1" x14ac:dyDescent="0.3"/>
    <row r="5125" ht="15" customHeight="1" x14ac:dyDescent="0.3"/>
    <row r="5126" ht="15" customHeight="1" x14ac:dyDescent="0.3"/>
    <row r="5127" ht="15" customHeight="1" x14ac:dyDescent="0.3"/>
    <row r="5128" ht="15" customHeight="1" x14ac:dyDescent="0.3"/>
    <row r="5129" ht="15" customHeight="1" x14ac:dyDescent="0.3"/>
    <row r="5130" ht="15" customHeight="1" x14ac:dyDescent="0.3"/>
    <row r="5131" ht="15" customHeight="1" x14ac:dyDescent="0.3"/>
    <row r="5132" ht="15" customHeight="1" x14ac:dyDescent="0.3"/>
    <row r="5133" ht="15" customHeight="1" x14ac:dyDescent="0.3"/>
    <row r="5134" ht="15" customHeight="1" x14ac:dyDescent="0.3"/>
    <row r="5135" ht="15" customHeight="1" x14ac:dyDescent="0.3"/>
    <row r="5136" ht="15" customHeight="1" x14ac:dyDescent="0.3"/>
    <row r="5137" ht="15" customHeight="1" x14ac:dyDescent="0.3"/>
    <row r="5138" ht="15" customHeight="1" x14ac:dyDescent="0.3"/>
    <row r="5139" ht="15" customHeight="1" x14ac:dyDescent="0.3"/>
    <row r="5140" ht="15" customHeight="1" x14ac:dyDescent="0.3"/>
    <row r="5141" ht="15" customHeight="1" x14ac:dyDescent="0.3"/>
    <row r="5142" ht="15" customHeight="1" x14ac:dyDescent="0.3"/>
    <row r="5143" ht="15" customHeight="1" x14ac:dyDescent="0.3"/>
    <row r="5144" ht="15" customHeight="1" x14ac:dyDescent="0.3"/>
    <row r="5145" ht="15" customHeight="1" x14ac:dyDescent="0.3"/>
    <row r="5146" ht="15" customHeight="1" x14ac:dyDescent="0.3"/>
    <row r="5147" ht="15" customHeight="1" x14ac:dyDescent="0.3"/>
    <row r="5148" ht="15" customHeight="1" x14ac:dyDescent="0.3"/>
    <row r="5149" ht="15" customHeight="1" x14ac:dyDescent="0.3"/>
    <row r="5150" ht="15" customHeight="1" x14ac:dyDescent="0.3"/>
    <row r="5151" ht="15" customHeight="1" x14ac:dyDescent="0.3"/>
    <row r="5152" ht="15" customHeight="1" x14ac:dyDescent="0.3"/>
    <row r="5153" ht="15" customHeight="1" x14ac:dyDescent="0.3"/>
    <row r="5154" ht="15" customHeight="1" x14ac:dyDescent="0.3"/>
    <row r="5155" ht="15" customHeight="1" x14ac:dyDescent="0.3"/>
    <row r="5156" ht="15" customHeight="1" x14ac:dyDescent="0.3"/>
    <row r="5157" ht="15" customHeight="1" x14ac:dyDescent="0.3"/>
    <row r="5158" ht="15" customHeight="1" x14ac:dyDescent="0.3"/>
    <row r="5159" ht="15" customHeight="1" x14ac:dyDescent="0.3"/>
    <row r="5160" ht="15" customHeight="1" x14ac:dyDescent="0.3"/>
    <row r="5161" ht="15" customHeight="1" x14ac:dyDescent="0.3"/>
    <row r="5162" ht="15" customHeight="1" x14ac:dyDescent="0.3"/>
    <row r="5163" ht="15" customHeight="1" x14ac:dyDescent="0.3"/>
    <row r="5164" ht="15" customHeight="1" x14ac:dyDescent="0.3"/>
    <row r="5165" ht="15" customHeight="1" x14ac:dyDescent="0.3"/>
    <row r="5166" ht="15" customHeight="1" x14ac:dyDescent="0.3"/>
    <row r="5167" ht="15" customHeight="1" x14ac:dyDescent="0.3"/>
    <row r="5168" ht="15" customHeight="1" x14ac:dyDescent="0.3"/>
    <row r="5169" ht="15" customHeight="1" x14ac:dyDescent="0.3"/>
    <row r="5170" ht="15" customHeight="1" x14ac:dyDescent="0.3"/>
    <row r="5171" ht="15" customHeight="1" x14ac:dyDescent="0.3"/>
    <row r="5172" ht="15" customHeight="1" x14ac:dyDescent="0.3"/>
    <row r="5173" ht="15" customHeight="1" x14ac:dyDescent="0.3"/>
    <row r="5174" ht="15" customHeight="1" x14ac:dyDescent="0.3"/>
    <row r="5175" ht="15" customHeight="1" x14ac:dyDescent="0.3"/>
    <row r="5176" ht="15" customHeight="1" x14ac:dyDescent="0.3"/>
    <row r="5177" ht="15" customHeight="1" x14ac:dyDescent="0.3"/>
    <row r="5178" ht="15" customHeight="1" x14ac:dyDescent="0.3"/>
    <row r="5179" ht="15" customHeight="1" x14ac:dyDescent="0.3"/>
    <row r="5180" ht="15" customHeight="1" x14ac:dyDescent="0.3"/>
    <row r="5181" ht="15" customHeight="1" x14ac:dyDescent="0.3"/>
    <row r="5182" ht="15" customHeight="1" x14ac:dyDescent="0.3"/>
    <row r="5183" ht="15" customHeight="1" x14ac:dyDescent="0.3"/>
    <row r="5184" ht="15" customHeight="1" x14ac:dyDescent="0.3"/>
    <row r="5185" ht="15" customHeight="1" x14ac:dyDescent="0.3"/>
    <row r="5186" ht="15" customHeight="1" x14ac:dyDescent="0.3"/>
    <row r="5187" ht="15" customHeight="1" x14ac:dyDescent="0.3"/>
    <row r="5188" ht="15" customHeight="1" x14ac:dyDescent="0.3"/>
    <row r="5189" ht="15" customHeight="1" x14ac:dyDescent="0.3"/>
    <row r="5190" ht="15" customHeight="1" x14ac:dyDescent="0.3"/>
    <row r="5191" ht="15" customHeight="1" x14ac:dyDescent="0.3"/>
    <row r="5192" ht="15" customHeight="1" x14ac:dyDescent="0.3"/>
    <row r="5193" ht="15" customHeight="1" x14ac:dyDescent="0.3"/>
    <row r="5194" ht="15" customHeight="1" x14ac:dyDescent="0.3"/>
    <row r="5195" ht="15" customHeight="1" x14ac:dyDescent="0.3"/>
    <row r="5196" ht="15" customHeight="1" x14ac:dyDescent="0.3"/>
    <row r="5197" ht="15" customHeight="1" x14ac:dyDescent="0.3"/>
    <row r="5198" ht="15" customHeight="1" x14ac:dyDescent="0.3"/>
    <row r="5199" ht="15" customHeight="1" x14ac:dyDescent="0.3"/>
    <row r="5200" ht="15" customHeight="1" x14ac:dyDescent="0.3"/>
    <row r="5201" ht="15" customHeight="1" x14ac:dyDescent="0.3"/>
    <row r="5202" ht="15" customHeight="1" x14ac:dyDescent="0.3"/>
    <row r="5203" ht="15" customHeight="1" x14ac:dyDescent="0.3"/>
    <row r="5204" ht="15" customHeight="1" x14ac:dyDescent="0.3"/>
    <row r="5205" ht="15" customHeight="1" x14ac:dyDescent="0.3"/>
    <row r="5206" ht="15" customHeight="1" x14ac:dyDescent="0.3"/>
    <row r="5207" ht="15" customHeight="1" x14ac:dyDescent="0.3"/>
    <row r="5208" ht="15" customHeight="1" x14ac:dyDescent="0.3"/>
    <row r="5209" ht="15" customHeight="1" x14ac:dyDescent="0.3"/>
    <row r="5210" ht="15" customHeight="1" x14ac:dyDescent="0.3"/>
    <row r="5211" ht="15" customHeight="1" x14ac:dyDescent="0.3"/>
    <row r="5212" ht="15" customHeight="1" x14ac:dyDescent="0.3"/>
    <row r="5213" ht="15" customHeight="1" x14ac:dyDescent="0.3"/>
    <row r="5214" ht="15" customHeight="1" x14ac:dyDescent="0.3"/>
    <row r="5215" ht="15" customHeight="1" x14ac:dyDescent="0.3"/>
    <row r="5216" ht="15" customHeight="1" x14ac:dyDescent="0.3"/>
    <row r="5217" ht="15" customHeight="1" x14ac:dyDescent="0.3"/>
    <row r="5218" ht="15" customHeight="1" x14ac:dyDescent="0.3"/>
    <row r="5219" ht="15" customHeight="1" x14ac:dyDescent="0.3"/>
    <row r="5220" ht="15" customHeight="1" x14ac:dyDescent="0.3"/>
    <row r="5221" ht="15" customHeight="1" x14ac:dyDescent="0.3"/>
    <row r="5222" ht="15" customHeight="1" x14ac:dyDescent="0.3"/>
    <row r="5223" ht="15" customHeight="1" x14ac:dyDescent="0.3"/>
    <row r="5224" ht="15" customHeight="1" x14ac:dyDescent="0.3"/>
    <row r="5225" ht="15" customHeight="1" x14ac:dyDescent="0.3"/>
    <row r="5226" ht="15" customHeight="1" x14ac:dyDescent="0.3"/>
    <row r="5227" ht="15" customHeight="1" x14ac:dyDescent="0.3"/>
    <row r="5228" ht="15" customHeight="1" x14ac:dyDescent="0.3"/>
    <row r="5229" ht="15" customHeight="1" x14ac:dyDescent="0.3"/>
    <row r="5230" ht="15" customHeight="1" x14ac:dyDescent="0.3"/>
    <row r="5231" ht="15" customHeight="1" x14ac:dyDescent="0.3"/>
    <row r="5232" ht="15" customHeight="1" x14ac:dyDescent="0.3"/>
    <row r="5233" ht="15" customHeight="1" x14ac:dyDescent="0.3"/>
    <row r="5234" ht="15" customHeight="1" x14ac:dyDescent="0.3"/>
    <row r="5235" ht="15" customHeight="1" x14ac:dyDescent="0.3"/>
    <row r="5236" ht="15" customHeight="1" x14ac:dyDescent="0.3"/>
    <row r="5237" ht="15" customHeight="1" x14ac:dyDescent="0.3"/>
    <row r="5238" ht="15" customHeight="1" x14ac:dyDescent="0.3"/>
    <row r="5239" ht="15" customHeight="1" x14ac:dyDescent="0.3"/>
    <row r="5240" ht="15" customHeight="1" x14ac:dyDescent="0.3"/>
    <row r="5241" ht="15" customHeight="1" x14ac:dyDescent="0.3"/>
    <row r="5242" ht="15" customHeight="1" x14ac:dyDescent="0.3"/>
    <row r="5243" ht="15" customHeight="1" x14ac:dyDescent="0.3"/>
    <row r="5244" ht="15" customHeight="1" x14ac:dyDescent="0.3"/>
    <row r="5245" ht="15" customHeight="1" x14ac:dyDescent="0.3"/>
    <row r="5246" ht="15" customHeight="1" x14ac:dyDescent="0.3"/>
    <row r="5247" ht="15" customHeight="1" x14ac:dyDescent="0.3"/>
    <row r="5248" ht="15" customHeight="1" x14ac:dyDescent="0.3"/>
    <row r="5249" ht="15" customHeight="1" x14ac:dyDescent="0.3"/>
    <row r="5250" ht="15" customHeight="1" x14ac:dyDescent="0.3"/>
    <row r="5251" ht="15" customHeight="1" x14ac:dyDescent="0.3"/>
    <row r="5252" ht="15" customHeight="1" x14ac:dyDescent="0.3"/>
    <row r="5253" ht="15" customHeight="1" x14ac:dyDescent="0.3"/>
    <row r="5254" ht="15" customHeight="1" x14ac:dyDescent="0.3"/>
    <row r="5255" ht="15" customHeight="1" x14ac:dyDescent="0.3"/>
    <row r="5256" ht="15" customHeight="1" x14ac:dyDescent="0.3"/>
    <row r="5257" ht="15" customHeight="1" x14ac:dyDescent="0.3"/>
    <row r="5258" ht="15" customHeight="1" x14ac:dyDescent="0.3"/>
    <row r="5259" ht="15" customHeight="1" x14ac:dyDescent="0.3"/>
    <row r="5260" ht="15" customHeight="1" x14ac:dyDescent="0.3"/>
    <row r="5261" ht="15" customHeight="1" x14ac:dyDescent="0.3"/>
    <row r="5262" ht="15" customHeight="1" x14ac:dyDescent="0.3"/>
    <row r="5263" ht="15" customHeight="1" x14ac:dyDescent="0.3"/>
    <row r="5264" ht="15" customHeight="1" x14ac:dyDescent="0.3"/>
    <row r="5265" ht="15" customHeight="1" x14ac:dyDescent="0.3"/>
    <row r="5266" ht="15" customHeight="1" x14ac:dyDescent="0.3"/>
    <row r="5267" ht="15" customHeight="1" x14ac:dyDescent="0.3"/>
    <row r="5268" ht="15" customHeight="1" x14ac:dyDescent="0.3"/>
    <row r="5269" ht="15" customHeight="1" x14ac:dyDescent="0.3"/>
    <row r="5270" ht="15" customHeight="1" x14ac:dyDescent="0.3"/>
    <row r="5271" ht="15" customHeight="1" x14ac:dyDescent="0.3"/>
    <row r="5272" ht="15" customHeight="1" x14ac:dyDescent="0.3"/>
    <row r="5273" ht="15" customHeight="1" x14ac:dyDescent="0.3"/>
    <row r="5274" ht="15" customHeight="1" x14ac:dyDescent="0.3"/>
    <row r="5275" ht="15" customHeight="1" x14ac:dyDescent="0.3"/>
    <row r="5276" ht="15" customHeight="1" x14ac:dyDescent="0.3"/>
    <row r="5277" ht="15" customHeight="1" x14ac:dyDescent="0.3"/>
    <row r="5278" ht="15" customHeight="1" x14ac:dyDescent="0.3"/>
    <row r="5279" ht="15" customHeight="1" x14ac:dyDescent="0.3"/>
    <row r="5280" ht="15" customHeight="1" x14ac:dyDescent="0.3"/>
    <row r="5281" ht="15" customHeight="1" x14ac:dyDescent="0.3"/>
    <row r="5282" ht="15" customHeight="1" x14ac:dyDescent="0.3"/>
    <row r="5283" ht="15" customHeight="1" x14ac:dyDescent="0.3"/>
    <row r="5284" ht="15" customHeight="1" x14ac:dyDescent="0.3"/>
    <row r="5285" ht="15" customHeight="1" x14ac:dyDescent="0.3"/>
    <row r="5286" ht="15" customHeight="1" x14ac:dyDescent="0.3"/>
    <row r="5287" ht="15" customHeight="1" x14ac:dyDescent="0.3"/>
    <row r="5288" ht="15" customHeight="1" x14ac:dyDescent="0.3"/>
    <row r="5289" ht="15" customHeight="1" x14ac:dyDescent="0.3"/>
    <row r="5290" ht="15" customHeight="1" x14ac:dyDescent="0.3"/>
    <row r="5291" ht="15" customHeight="1" x14ac:dyDescent="0.3"/>
    <row r="5292" ht="15" customHeight="1" x14ac:dyDescent="0.3"/>
    <row r="5293" ht="15" customHeight="1" x14ac:dyDescent="0.3"/>
    <row r="5294" ht="15" customHeight="1" x14ac:dyDescent="0.3"/>
    <row r="5295" ht="15" customHeight="1" x14ac:dyDescent="0.3"/>
    <row r="5296" ht="15" customHeight="1" x14ac:dyDescent="0.3"/>
    <row r="5297" ht="15" customHeight="1" x14ac:dyDescent="0.3"/>
    <row r="5298" ht="15" customHeight="1" x14ac:dyDescent="0.3"/>
    <row r="5299" ht="15" customHeight="1" x14ac:dyDescent="0.3"/>
    <row r="5300" ht="15" customHeight="1" x14ac:dyDescent="0.3"/>
    <row r="5301" ht="15" customHeight="1" x14ac:dyDescent="0.3"/>
    <row r="5302" ht="15" customHeight="1" x14ac:dyDescent="0.3"/>
    <row r="5303" ht="15" customHeight="1" x14ac:dyDescent="0.3"/>
    <row r="5304" ht="15" customHeight="1" x14ac:dyDescent="0.3"/>
    <row r="5305" ht="15" customHeight="1" x14ac:dyDescent="0.3"/>
    <row r="5306" ht="15" customHeight="1" x14ac:dyDescent="0.3"/>
    <row r="5307" ht="15" customHeight="1" x14ac:dyDescent="0.3"/>
    <row r="5308" ht="15" customHeight="1" x14ac:dyDescent="0.3"/>
    <row r="5309" ht="15" customHeight="1" x14ac:dyDescent="0.3"/>
    <row r="5310" ht="15" customHeight="1" x14ac:dyDescent="0.3"/>
    <row r="5311" ht="15" customHeight="1" x14ac:dyDescent="0.3"/>
    <row r="5312" ht="15" customHeight="1" x14ac:dyDescent="0.3"/>
    <row r="5313" ht="15" customHeight="1" x14ac:dyDescent="0.3"/>
    <row r="5314" ht="15" customHeight="1" x14ac:dyDescent="0.3"/>
    <row r="5315" ht="15" customHeight="1" x14ac:dyDescent="0.3"/>
    <row r="5316" ht="15" customHeight="1" x14ac:dyDescent="0.3"/>
    <row r="5317" ht="15" customHeight="1" x14ac:dyDescent="0.3"/>
    <row r="5318" ht="15" customHeight="1" x14ac:dyDescent="0.3"/>
    <row r="5319" ht="15" customHeight="1" x14ac:dyDescent="0.3"/>
    <row r="5320" ht="15" customHeight="1" x14ac:dyDescent="0.3"/>
    <row r="5321" ht="15" customHeight="1" x14ac:dyDescent="0.3"/>
    <row r="5322" ht="15" customHeight="1" x14ac:dyDescent="0.3"/>
    <row r="5323" ht="15" customHeight="1" x14ac:dyDescent="0.3"/>
    <row r="5324" ht="15" customHeight="1" x14ac:dyDescent="0.3"/>
    <row r="5325" ht="15" customHeight="1" x14ac:dyDescent="0.3"/>
    <row r="5326" ht="15" customHeight="1" x14ac:dyDescent="0.3"/>
    <row r="5327" ht="15" customHeight="1" x14ac:dyDescent="0.3"/>
    <row r="5328" ht="15" customHeight="1" x14ac:dyDescent="0.3"/>
    <row r="5329" ht="15" customHeight="1" x14ac:dyDescent="0.3"/>
    <row r="5330" ht="15" customHeight="1" x14ac:dyDescent="0.3"/>
    <row r="5331" ht="15" customHeight="1" x14ac:dyDescent="0.3"/>
    <row r="5332" ht="15" customHeight="1" x14ac:dyDescent="0.3"/>
    <row r="5333" ht="15" customHeight="1" x14ac:dyDescent="0.3"/>
    <row r="5334" ht="15" customHeight="1" x14ac:dyDescent="0.3"/>
    <row r="5335" ht="15" customHeight="1" x14ac:dyDescent="0.3"/>
    <row r="5336" ht="15" customHeight="1" x14ac:dyDescent="0.3"/>
    <row r="5337" ht="15" customHeight="1" x14ac:dyDescent="0.3"/>
    <row r="5338" ht="15" customHeight="1" x14ac:dyDescent="0.3"/>
    <row r="5339" ht="15" customHeight="1" x14ac:dyDescent="0.3"/>
    <row r="5340" ht="15" customHeight="1" x14ac:dyDescent="0.3"/>
    <row r="5341" ht="15" customHeight="1" x14ac:dyDescent="0.3"/>
    <row r="5342" ht="15" customHeight="1" x14ac:dyDescent="0.3"/>
    <row r="5343" ht="15" customHeight="1" x14ac:dyDescent="0.3"/>
    <row r="5344" ht="15" customHeight="1" x14ac:dyDescent="0.3"/>
    <row r="5345" ht="15" customHeight="1" x14ac:dyDescent="0.3"/>
    <row r="5346" ht="15" customHeight="1" x14ac:dyDescent="0.3"/>
    <row r="5347" ht="15" customHeight="1" x14ac:dyDescent="0.3"/>
    <row r="5348" ht="15" customHeight="1" x14ac:dyDescent="0.3"/>
    <row r="5349" ht="15" customHeight="1" x14ac:dyDescent="0.3"/>
    <row r="5350" ht="15" customHeight="1" x14ac:dyDescent="0.3"/>
    <row r="5351" ht="15" customHeight="1" x14ac:dyDescent="0.3"/>
    <row r="5352" ht="15" customHeight="1" x14ac:dyDescent="0.3"/>
    <row r="5353" ht="15" customHeight="1" x14ac:dyDescent="0.3"/>
    <row r="5354" ht="15" customHeight="1" x14ac:dyDescent="0.3"/>
    <row r="5355" ht="15" customHeight="1" x14ac:dyDescent="0.3"/>
    <row r="5356" ht="15" customHeight="1" x14ac:dyDescent="0.3"/>
    <row r="5357" ht="15" customHeight="1" x14ac:dyDescent="0.3"/>
    <row r="5358" ht="15" customHeight="1" x14ac:dyDescent="0.3"/>
    <row r="5359" ht="15" customHeight="1" x14ac:dyDescent="0.3"/>
    <row r="5360" ht="15" customHeight="1" x14ac:dyDescent="0.3"/>
    <row r="5361" ht="15" customHeight="1" x14ac:dyDescent="0.3"/>
    <row r="5362" ht="15" customHeight="1" x14ac:dyDescent="0.3"/>
    <row r="5363" ht="15" customHeight="1" x14ac:dyDescent="0.3"/>
    <row r="5364" ht="15" customHeight="1" x14ac:dyDescent="0.3"/>
    <row r="5365" ht="15" customHeight="1" x14ac:dyDescent="0.3"/>
    <row r="5366" ht="15" customHeight="1" x14ac:dyDescent="0.3"/>
    <row r="5367" ht="15" customHeight="1" x14ac:dyDescent="0.3"/>
    <row r="5368" ht="15" customHeight="1" x14ac:dyDescent="0.3"/>
    <row r="5369" ht="15" customHeight="1" x14ac:dyDescent="0.3"/>
    <row r="5370" ht="15" customHeight="1" x14ac:dyDescent="0.3"/>
    <row r="5371" ht="15" customHeight="1" x14ac:dyDescent="0.3"/>
    <row r="5372" ht="15" customHeight="1" x14ac:dyDescent="0.3"/>
    <row r="5373" ht="15" customHeight="1" x14ac:dyDescent="0.3"/>
    <row r="5374" ht="15" customHeight="1" x14ac:dyDescent="0.3"/>
    <row r="5375" ht="15" customHeight="1" x14ac:dyDescent="0.3"/>
    <row r="5376" ht="15" customHeight="1" x14ac:dyDescent="0.3"/>
    <row r="5377" ht="15" customHeight="1" x14ac:dyDescent="0.3"/>
    <row r="5378" ht="15" customHeight="1" x14ac:dyDescent="0.3"/>
    <row r="5379" ht="15" customHeight="1" x14ac:dyDescent="0.3"/>
    <row r="5380" ht="15" customHeight="1" x14ac:dyDescent="0.3"/>
    <row r="5381" ht="15" customHeight="1" x14ac:dyDescent="0.3"/>
    <row r="5382" ht="15" customHeight="1" x14ac:dyDescent="0.3"/>
    <row r="5383" ht="15" customHeight="1" x14ac:dyDescent="0.3"/>
    <row r="5384" ht="15" customHeight="1" x14ac:dyDescent="0.3"/>
    <row r="5385" ht="15" customHeight="1" x14ac:dyDescent="0.3"/>
    <row r="5386" ht="15" customHeight="1" x14ac:dyDescent="0.3"/>
    <row r="5387" ht="15" customHeight="1" x14ac:dyDescent="0.3"/>
    <row r="5388" ht="15" customHeight="1" x14ac:dyDescent="0.3"/>
    <row r="5389" ht="15" customHeight="1" x14ac:dyDescent="0.3"/>
    <row r="5390" ht="15" customHeight="1" x14ac:dyDescent="0.3"/>
    <row r="5391" ht="15" customHeight="1" x14ac:dyDescent="0.3"/>
    <row r="5392" ht="15" customHeight="1" x14ac:dyDescent="0.3"/>
    <row r="5393" ht="15" customHeight="1" x14ac:dyDescent="0.3"/>
    <row r="5394" ht="15" customHeight="1" x14ac:dyDescent="0.3"/>
    <row r="5395" ht="15" customHeight="1" x14ac:dyDescent="0.3"/>
    <row r="5396" ht="15" customHeight="1" x14ac:dyDescent="0.3"/>
    <row r="5397" ht="15" customHeight="1" x14ac:dyDescent="0.3"/>
    <row r="5398" ht="15" customHeight="1" x14ac:dyDescent="0.3"/>
    <row r="5399" ht="15" customHeight="1" x14ac:dyDescent="0.3"/>
    <row r="5400" ht="15" customHeight="1" x14ac:dyDescent="0.3"/>
    <row r="5401" ht="15" customHeight="1" x14ac:dyDescent="0.3"/>
    <row r="5402" ht="15" customHeight="1" x14ac:dyDescent="0.3"/>
    <row r="5403" ht="15" customHeight="1" x14ac:dyDescent="0.3"/>
    <row r="5404" ht="15" customHeight="1" x14ac:dyDescent="0.3"/>
    <row r="5405" ht="15" customHeight="1" x14ac:dyDescent="0.3"/>
    <row r="5406" ht="15" customHeight="1" x14ac:dyDescent="0.3"/>
    <row r="5407" ht="15" customHeight="1" x14ac:dyDescent="0.3"/>
    <row r="5408" ht="15" customHeight="1" x14ac:dyDescent="0.3"/>
    <row r="5409" ht="15" customHeight="1" x14ac:dyDescent="0.3"/>
    <row r="5410" ht="15" customHeight="1" x14ac:dyDescent="0.3"/>
    <row r="5411" ht="15" customHeight="1" x14ac:dyDescent="0.3"/>
    <row r="5412" ht="15" customHeight="1" x14ac:dyDescent="0.3"/>
    <row r="5413" ht="15" customHeight="1" x14ac:dyDescent="0.3"/>
    <row r="5414" ht="15" customHeight="1" x14ac:dyDescent="0.3"/>
    <row r="5415" ht="15" customHeight="1" x14ac:dyDescent="0.3"/>
    <row r="5416" ht="15" customHeight="1" x14ac:dyDescent="0.3"/>
    <row r="5417" ht="15" customHeight="1" x14ac:dyDescent="0.3"/>
    <row r="5418" ht="15" customHeight="1" x14ac:dyDescent="0.3"/>
    <row r="5419" ht="15" customHeight="1" x14ac:dyDescent="0.3"/>
    <row r="5420" ht="15" customHeight="1" x14ac:dyDescent="0.3"/>
    <row r="5421" ht="20.100000000000001" customHeight="1" x14ac:dyDescent="0.3"/>
    <row r="5422" ht="15" customHeight="1" x14ac:dyDescent="0.3"/>
    <row r="5423" ht="15" customHeight="1" x14ac:dyDescent="0.3"/>
    <row r="5424" ht="15" customHeight="1" x14ac:dyDescent="0.3"/>
    <row r="5425" ht="15" customHeight="1" x14ac:dyDescent="0.3"/>
    <row r="5426" ht="15" customHeight="1" x14ac:dyDescent="0.3"/>
    <row r="5427" ht="15" customHeight="1" x14ac:dyDescent="0.3"/>
    <row r="5428" ht="15" customHeight="1" x14ac:dyDescent="0.3"/>
    <row r="5429" ht="15" customHeight="1" x14ac:dyDescent="0.3"/>
    <row r="5430" ht="15" customHeight="1" x14ac:dyDescent="0.3"/>
    <row r="5431" ht="15" customHeight="1" x14ac:dyDescent="0.3"/>
    <row r="5432" ht="15" customHeight="1" x14ac:dyDescent="0.3"/>
    <row r="5433" ht="15" customHeight="1" x14ac:dyDescent="0.3"/>
    <row r="5434" ht="15" customHeight="1" x14ac:dyDescent="0.3"/>
    <row r="5435" ht="15" customHeight="1" x14ac:dyDescent="0.3"/>
    <row r="5436" ht="15" customHeight="1" x14ac:dyDescent="0.3"/>
    <row r="5437" ht="15" customHeight="1" x14ac:dyDescent="0.3"/>
    <row r="5438" ht="15" customHeight="1" x14ac:dyDescent="0.3"/>
    <row r="5439" ht="15" customHeight="1" x14ac:dyDescent="0.3"/>
    <row r="5440" ht="15" customHeight="1" x14ac:dyDescent="0.3"/>
    <row r="5441" ht="15" customHeight="1" x14ac:dyDescent="0.3"/>
    <row r="5442" ht="15" customHeight="1" x14ac:dyDescent="0.3"/>
    <row r="5443" ht="15" customHeight="1" x14ac:dyDescent="0.3"/>
    <row r="5444" ht="15" customHeight="1" x14ac:dyDescent="0.3"/>
    <row r="5445" ht="15" customHeight="1" x14ac:dyDescent="0.3"/>
    <row r="5446" ht="15" customHeight="1" x14ac:dyDescent="0.3"/>
    <row r="5447" ht="15" customHeight="1" x14ac:dyDescent="0.3"/>
    <row r="5448" ht="15" customHeight="1" x14ac:dyDescent="0.3"/>
    <row r="5449" ht="15" customHeight="1" x14ac:dyDescent="0.3"/>
    <row r="5450" ht="15" customHeight="1" x14ac:dyDescent="0.3"/>
    <row r="5451" ht="15" customHeight="1" x14ac:dyDescent="0.3"/>
    <row r="5452" ht="15" customHeight="1" x14ac:dyDescent="0.3"/>
    <row r="5453" ht="15" customHeight="1" x14ac:dyDescent="0.3"/>
    <row r="5454" ht="15" customHeight="1" x14ac:dyDescent="0.3"/>
    <row r="5455" ht="15" customHeight="1" x14ac:dyDescent="0.3"/>
    <row r="5456" ht="15" customHeight="1" x14ac:dyDescent="0.3"/>
    <row r="5457" ht="15" customHeight="1" x14ac:dyDescent="0.3"/>
    <row r="5458" ht="15" customHeight="1" x14ac:dyDescent="0.3"/>
    <row r="5459" ht="15" customHeight="1" x14ac:dyDescent="0.3"/>
    <row r="5460" ht="15" customHeight="1" x14ac:dyDescent="0.3"/>
    <row r="5461" ht="15" customHeight="1" x14ac:dyDescent="0.3"/>
    <row r="5462" ht="15" customHeight="1" x14ac:dyDescent="0.3"/>
    <row r="5463" ht="15" customHeight="1" x14ac:dyDescent="0.3"/>
    <row r="5464" ht="15" customHeight="1" x14ac:dyDescent="0.3"/>
    <row r="5465" ht="15" customHeight="1" x14ac:dyDescent="0.3"/>
    <row r="5466" ht="15" customHeight="1" x14ac:dyDescent="0.3"/>
    <row r="5467" ht="15" customHeight="1" x14ac:dyDescent="0.3"/>
    <row r="5468" ht="15" customHeight="1" x14ac:dyDescent="0.3"/>
    <row r="5469" ht="15" customHeight="1" x14ac:dyDescent="0.3"/>
    <row r="5470" ht="15" customHeight="1" x14ac:dyDescent="0.3"/>
    <row r="5471" ht="15" customHeight="1" x14ac:dyDescent="0.3"/>
    <row r="5472" ht="15" customHeight="1" x14ac:dyDescent="0.3"/>
    <row r="5473" ht="15" customHeight="1" x14ac:dyDescent="0.3"/>
    <row r="5474" ht="15" customHeight="1" x14ac:dyDescent="0.3"/>
    <row r="5475" ht="15" customHeight="1" x14ac:dyDescent="0.3"/>
    <row r="5476" ht="15" customHeight="1" x14ac:dyDescent="0.3"/>
    <row r="5477" ht="15" customHeight="1" x14ac:dyDescent="0.3"/>
    <row r="5478" ht="15" customHeight="1" x14ac:dyDescent="0.3"/>
    <row r="5479" ht="15" customHeight="1" x14ac:dyDescent="0.3"/>
    <row r="5480" ht="15" customHeight="1" x14ac:dyDescent="0.3"/>
    <row r="5481" ht="15" customHeight="1" x14ac:dyDescent="0.3"/>
    <row r="5482" ht="15" customHeight="1" x14ac:dyDescent="0.3"/>
    <row r="5483" ht="15" customHeight="1" x14ac:dyDescent="0.3"/>
    <row r="5484" ht="15" customHeight="1" x14ac:dyDescent="0.3"/>
    <row r="5485" ht="15" customHeight="1" x14ac:dyDescent="0.3"/>
    <row r="5486" ht="15" customHeight="1" x14ac:dyDescent="0.3"/>
    <row r="5487" ht="15" customHeight="1" x14ac:dyDescent="0.3"/>
    <row r="5488" ht="15" customHeight="1" x14ac:dyDescent="0.3"/>
    <row r="5489" ht="15" customHeight="1" x14ac:dyDescent="0.3"/>
    <row r="5490" ht="15" customHeight="1" x14ac:dyDescent="0.3"/>
    <row r="5491" ht="15" customHeight="1" x14ac:dyDescent="0.3"/>
    <row r="5492" ht="15" customHeight="1" x14ac:dyDescent="0.3"/>
    <row r="5493" ht="15" customHeight="1" x14ac:dyDescent="0.3"/>
    <row r="5494" ht="15" customHeight="1" x14ac:dyDescent="0.3"/>
    <row r="5495" ht="15" customHeight="1" x14ac:dyDescent="0.3"/>
    <row r="5496" ht="15" customHeight="1" x14ac:dyDescent="0.3"/>
    <row r="5497" ht="15" customHeight="1" x14ac:dyDescent="0.3"/>
    <row r="5498" ht="15" customHeight="1" x14ac:dyDescent="0.3"/>
    <row r="5499" ht="15" customHeight="1" x14ac:dyDescent="0.3"/>
    <row r="5500" ht="15" customHeight="1" x14ac:dyDescent="0.3"/>
    <row r="5501" ht="15" customHeight="1" x14ac:dyDescent="0.3"/>
    <row r="5502" ht="15" customHeight="1" x14ac:dyDescent="0.3"/>
    <row r="5503" ht="15" customHeight="1" x14ac:dyDescent="0.3"/>
    <row r="5504" ht="15" customHeight="1" x14ac:dyDescent="0.3"/>
    <row r="5505" ht="15" customHeight="1" x14ac:dyDescent="0.3"/>
    <row r="5506" ht="15" customHeight="1" x14ac:dyDescent="0.3"/>
    <row r="5507" ht="15" customHeight="1" x14ac:dyDescent="0.3"/>
    <row r="5508" ht="15" customHeight="1" x14ac:dyDescent="0.3"/>
    <row r="5509" ht="15" customHeight="1" x14ac:dyDescent="0.3"/>
    <row r="5510" ht="15" customHeight="1" x14ac:dyDescent="0.3"/>
    <row r="5511" ht="15" customHeight="1" x14ac:dyDescent="0.3"/>
    <row r="5512" ht="15" customHeight="1" x14ac:dyDescent="0.3"/>
    <row r="5513" ht="15" customHeight="1" x14ac:dyDescent="0.3"/>
    <row r="5514" ht="15" customHeight="1" x14ac:dyDescent="0.3"/>
    <row r="5515" ht="15" customHeight="1" x14ac:dyDescent="0.3"/>
    <row r="5516" ht="15" customHeight="1" x14ac:dyDescent="0.3"/>
    <row r="5517" ht="15" customHeight="1" x14ac:dyDescent="0.3"/>
    <row r="5518" ht="15" customHeight="1" x14ac:dyDescent="0.3"/>
    <row r="5519" ht="15" customHeight="1" x14ac:dyDescent="0.3"/>
    <row r="5520" ht="15" customHeight="1" x14ac:dyDescent="0.3"/>
    <row r="5521" ht="15" customHeight="1" x14ac:dyDescent="0.3"/>
    <row r="5522" ht="15" customHeight="1" x14ac:dyDescent="0.3"/>
    <row r="5523" ht="15" customHeight="1" x14ac:dyDescent="0.3"/>
    <row r="5524" ht="15" customHeight="1" x14ac:dyDescent="0.3"/>
    <row r="5525" ht="15" customHeight="1" x14ac:dyDescent="0.3"/>
    <row r="5526" ht="15" customHeight="1" x14ac:dyDescent="0.3"/>
    <row r="5527" ht="15" customHeight="1" x14ac:dyDescent="0.3"/>
    <row r="5528" ht="15" customHeight="1" x14ac:dyDescent="0.3"/>
    <row r="5529" ht="15" customHeight="1" x14ac:dyDescent="0.3"/>
    <row r="5530" ht="15" customHeight="1" x14ac:dyDescent="0.3"/>
    <row r="5531" ht="15" customHeight="1" x14ac:dyDescent="0.3"/>
    <row r="5532" ht="15" customHeight="1" x14ac:dyDescent="0.3"/>
    <row r="5533" ht="15" customHeight="1" x14ac:dyDescent="0.3"/>
    <row r="5534" ht="15" customHeight="1" x14ac:dyDescent="0.3"/>
    <row r="5535" ht="15" customHeight="1" x14ac:dyDescent="0.3"/>
    <row r="5536" ht="15" customHeight="1" x14ac:dyDescent="0.3"/>
    <row r="5537" ht="15" customHeight="1" x14ac:dyDescent="0.3"/>
    <row r="5538" ht="15" customHeight="1" x14ac:dyDescent="0.3"/>
    <row r="5539" ht="15" customHeight="1" x14ac:dyDescent="0.3"/>
    <row r="5540" ht="15" customHeight="1" x14ac:dyDescent="0.3"/>
    <row r="5541" ht="15" customHeight="1" x14ac:dyDescent="0.3"/>
    <row r="5542" ht="15" customHeight="1" x14ac:dyDescent="0.3"/>
    <row r="5543" ht="15" customHeight="1" x14ac:dyDescent="0.3"/>
    <row r="5544" ht="15" customHeight="1" x14ac:dyDescent="0.3"/>
    <row r="5545" ht="15" customHeight="1" x14ac:dyDescent="0.3"/>
    <row r="5546" ht="15" customHeight="1" x14ac:dyDescent="0.3"/>
    <row r="5547" ht="15" customHeight="1" x14ac:dyDescent="0.3"/>
    <row r="5548" ht="15" customHeight="1" x14ac:dyDescent="0.3"/>
    <row r="5549" ht="15" customHeight="1" x14ac:dyDescent="0.3"/>
    <row r="5550" ht="15" customHeight="1" x14ac:dyDescent="0.3"/>
    <row r="5551" ht="15" customHeight="1" x14ac:dyDescent="0.3"/>
    <row r="5552" ht="15" customHeight="1" x14ac:dyDescent="0.3"/>
    <row r="5553" ht="15" customHeight="1" x14ac:dyDescent="0.3"/>
    <row r="5554" ht="15" customHeight="1" x14ac:dyDescent="0.3"/>
    <row r="5555" ht="15" customHeight="1" x14ac:dyDescent="0.3"/>
    <row r="5556" ht="15" customHeight="1" x14ac:dyDescent="0.3"/>
    <row r="5557" ht="15" customHeight="1" x14ac:dyDescent="0.3"/>
    <row r="5558" ht="15" customHeight="1" x14ac:dyDescent="0.3"/>
    <row r="5559" ht="15" customHeight="1" x14ac:dyDescent="0.3"/>
    <row r="5560" ht="15" customHeight="1" x14ac:dyDescent="0.3"/>
    <row r="5561" ht="15" customHeight="1" x14ac:dyDescent="0.3"/>
    <row r="5562" ht="15" customHeight="1" x14ac:dyDescent="0.3"/>
    <row r="5563" ht="15" customHeight="1" x14ac:dyDescent="0.3"/>
    <row r="5564" ht="15" customHeight="1" x14ac:dyDescent="0.3"/>
    <row r="5565" ht="15" customHeight="1" x14ac:dyDescent="0.3"/>
    <row r="5566" ht="15" customHeight="1" x14ac:dyDescent="0.3"/>
    <row r="5567" ht="15" customHeight="1" x14ac:dyDescent="0.3"/>
    <row r="5568" ht="15" customHeight="1" x14ac:dyDescent="0.3"/>
    <row r="5569" ht="15" customHeight="1" x14ac:dyDescent="0.3"/>
    <row r="5570" ht="15" customHeight="1" x14ac:dyDescent="0.3"/>
    <row r="5571" ht="15" customHeight="1" x14ac:dyDescent="0.3"/>
    <row r="5572" ht="15" customHeight="1" x14ac:dyDescent="0.3"/>
    <row r="5573" ht="15" customHeight="1" x14ac:dyDescent="0.3"/>
    <row r="5574" ht="15" customHeight="1" x14ac:dyDescent="0.3"/>
    <row r="5575" ht="15" customHeight="1" x14ac:dyDescent="0.3"/>
    <row r="5576" ht="15" customHeight="1" x14ac:dyDescent="0.3"/>
    <row r="5577" ht="15" customHeight="1" x14ac:dyDescent="0.3"/>
    <row r="5578" ht="15" customHeight="1" x14ac:dyDescent="0.3"/>
    <row r="5579" ht="15" customHeight="1" x14ac:dyDescent="0.3"/>
    <row r="5580" ht="15" customHeight="1" x14ac:dyDescent="0.3"/>
    <row r="5581" ht="15" customHeight="1" x14ac:dyDescent="0.3"/>
    <row r="5582" ht="15" customHeight="1" x14ac:dyDescent="0.3"/>
    <row r="5583" ht="15" customHeight="1" x14ac:dyDescent="0.3"/>
    <row r="5584" ht="15" customHeight="1" x14ac:dyDescent="0.3"/>
    <row r="5585" ht="15" customHeight="1" x14ac:dyDescent="0.3"/>
    <row r="5586" ht="15" customHeight="1" x14ac:dyDescent="0.3"/>
    <row r="5587" ht="15" customHeight="1" x14ac:dyDescent="0.3"/>
    <row r="5588" ht="15" customHeight="1" x14ac:dyDescent="0.3"/>
    <row r="5589" ht="15" customHeight="1" x14ac:dyDescent="0.3"/>
    <row r="5590" ht="15" customHeight="1" x14ac:dyDescent="0.3"/>
    <row r="5591" ht="15" customHeight="1" x14ac:dyDescent="0.3"/>
    <row r="5592" ht="15" customHeight="1" x14ac:dyDescent="0.3"/>
    <row r="5593" ht="15" customHeight="1" x14ac:dyDescent="0.3"/>
    <row r="5594" ht="15" customHeight="1" x14ac:dyDescent="0.3"/>
    <row r="5595" ht="15" customHeight="1" x14ac:dyDescent="0.3"/>
    <row r="5596" ht="15" customHeight="1" x14ac:dyDescent="0.3"/>
    <row r="5597" ht="15" customHeight="1" x14ac:dyDescent="0.3"/>
    <row r="5598" ht="15" customHeight="1" x14ac:dyDescent="0.3"/>
    <row r="5599" ht="15" customHeight="1" x14ac:dyDescent="0.3"/>
    <row r="5600" ht="15" customHeight="1" x14ac:dyDescent="0.3"/>
    <row r="5601" ht="15" customHeight="1" x14ac:dyDescent="0.3"/>
    <row r="5602" ht="15" customHeight="1" x14ac:dyDescent="0.3"/>
    <row r="5603" ht="15" customHeight="1" x14ac:dyDescent="0.3"/>
    <row r="5604" ht="15" customHeight="1" x14ac:dyDescent="0.3"/>
    <row r="5605" ht="15" customHeight="1" x14ac:dyDescent="0.3"/>
    <row r="5606" ht="15" customHeight="1" x14ac:dyDescent="0.3"/>
    <row r="5607" ht="15" customHeight="1" x14ac:dyDescent="0.3"/>
    <row r="5608" ht="15" customHeight="1" x14ac:dyDescent="0.3"/>
    <row r="5609" ht="15" customHeight="1" x14ac:dyDescent="0.3"/>
    <row r="5610" ht="15" customHeight="1" x14ac:dyDescent="0.3"/>
    <row r="5611" ht="15" customHeight="1" x14ac:dyDescent="0.3"/>
    <row r="5612" ht="15" customHeight="1" x14ac:dyDescent="0.3"/>
    <row r="5613" ht="15" customHeight="1" x14ac:dyDescent="0.3"/>
    <row r="5614" ht="15" customHeight="1" x14ac:dyDescent="0.3"/>
    <row r="5615" ht="15" customHeight="1" x14ac:dyDescent="0.3"/>
    <row r="5616" ht="15" customHeight="1" x14ac:dyDescent="0.3"/>
    <row r="5617" ht="15" customHeight="1" x14ac:dyDescent="0.3"/>
    <row r="5618" ht="15" customHeight="1" x14ac:dyDescent="0.3"/>
    <row r="5619" ht="15" customHeight="1" x14ac:dyDescent="0.3"/>
    <row r="5620" ht="15" customHeight="1" x14ac:dyDescent="0.3"/>
    <row r="5621" ht="15" customHeight="1" x14ac:dyDescent="0.3"/>
    <row r="5622" ht="15" customHeight="1" x14ac:dyDescent="0.3"/>
    <row r="5623" ht="15" customHeight="1" x14ac:dyDescent="0.3"/>
    <row r="5624" ht="15" customHeight="1" x14ac:dyDescent="0.3"/>
    <row r="5625" ht="15" customHeight="1" x14ac:dyDescent="0.3"/>
    <row r="5626" ht="15" customHeight="1" x14ac:dyDescent="0.3"/>
    <row r="5627" ht="15" customHeight="1" x14ac:dyDescent="0.3"/>
    <row r="5628" ht="15" customHeight="1" x14ac:dyDescent="0.3"/>
    <row r="5629" ht="15" customHeight="1" x14ac:dyDescent="0.3"/>
    <row r="5630" ht="15" customHeight="1" x14ac:dyDescent="0.3"/>
    <row r="5631" ht="15" customHeight="1" x14ac:dyDescent="0.3"/>
    <row r="5632" ht="15" customHeight="1" x14ac:dyDescent="0.3"/>
    <row r="5633" ht="15" customHeight="1" x14ac:dyDescent="0.3"/>
    <row r="5634" ht="15" customHeight="1" x14ac:dyDescent="0.3"/>
    <row r="5635" ht="15" customHeight="1" x14ac:dyDescent="0.3"/>
    <row r="5636" ht="15" customHeight="1" x14ac:dyDescent="0.3"/>
    <row r="5637" ht="15" customHeight="1" x14ac:dyDescent="0.3"/>
    <row r="5638" ht="15" customHeight="1" x14ac:dyDescent="0.3"/>
    <row r="5639" ht="15" customHeight="1" x14ac:dyDescent="0.3"/>
    <row r="5640" ht="15" customHeight="1" x14ac:dyDescent="0.3"/>
    <row r="5641" ht="15" customHeight="1" x14ac:dyDescent="0.3"/>
    <row r="5642" ht="15" customHeight="1" x14ac:dyDescent="0.3"/>
    <row r="5643" ht="15" customHeight="1" x14ac:dyDescent="0.3"/>
    <row r="5644" ht="15" customHeight="1" x14ac:dyDescent="0.3"/>
    <row r="5645" ht="15" customHeight="1" x14ac:dyDescent="0.3"/>
    <row r="5646" ht="15" customHeight="1" x14ac:dyDescent="0.3"/>
    <row r="5647" ht="15" customHeight="1" x14ac:dyDescent="0.3"/>
    <row r="5648" ht="15" customHeight="1" x14ac:dyDescent="0.3"/>
    <row r="5649" ht="20.100000000000001" customHeight="1" x14ac:dyDescent="0.3"/>
    <row r="5650" ht="15" customHeight="1" x14ac:dyDescent="0.3"/>
    <row r="5651" ht="15" customHeight="1" x14ac:dyDescent="0.3"/>
    <row r="5652" ht="15" customHeight="1" x14ac:dyDescent="0.3"/>
    <row r="5653" ht="15" customHeight="1" x14ac:dyDescent="0.3"/>
    <row r="5654" ht="15" customHeight="1" x14ac:dyDescent="0.3"/>
    <row r="5655" ht="15" customHeight="1" x14ac:dyDescent="0.3"/>
    <row r="5656" ht="15" customHeight="1" x14ac:dyDescent="0.3"/>
    <row r="5657" ht="15" customHeight="1" x14ac:dyDescent="0.3"/>
    <row r="5658" ht="15" customHeight="1" x14ac:dyDescent="0.3"/>
    <row r="5659" ht="15" customHeight="1" x14ac:dyDescent="0.3"/>
    <row r="5660" ht="15" customHeight="1" x14ac:dyDescent="0.3"/>
    <row r="5661" ht="15" customHeight="1" x14ac:dyDescent="0.3"/>
    <row r="5662" ht="15" customHeight="1" x14ac:dyDescent="0.3"/>
    <row r="5663" ht="15" customHeight="1" x14ac:dyDescent="0.3"/>
    <row r="5664" ht="15" customHeight="1" x14ac:dyDescent="0.3"/>
    <row r="5665" ht="15" customHeight="1" x14ac:dyDescent="0.3"/>
    <row r="5666" ht="15" customHeight="1" x14ac:dyDescent="0.3"/>
    <row r="5667" ht="15" customHeight="1" x14ac:dyDescent="0.3"/>
    <row r="5668" ht="15" customHeight="1" x14ac:dyDescent="0.3"/>
    <row r="5669" ht="15" customHeight="1" x14ac:dyDescent="0.3"/>
    <row r="5670" ht="15" customHeight="1" x14ac:dyDescent="0.3"/>
    <row r="5671" ht="15" customHeight="1" x14ac:dyDescent="0.3"/>
    <row r="5672" ht="15" customHeight="1" x14ac:dyDescent="0.3"/>
    <row r="5673" ht="15" customHeight="1" x14ac:dyDescent="0.3"/>
    <row r="5674" ht="15" customHeight="1" x14ac:dyDescent="0.3"/>
    <row r="5675" ht="15" customHeight="1" x14ac:dyDescent="0.3"/>
    <row r="5676" ht="15" customHeight="1" x14ac:dyDescent="0.3"/>
    <row r="5677" ht="15" customHeight="1" x14ac:dyDescent="0.3"/>
    <row r="5678" ht="15" customHeight="1" x14ac:dyDescent="0.3"/>
    <row r="5679" ht="15" customHeight="1" x14ac:dyDescent="0.3"/>
    <row r="5680" ht="15" customHeight="1" x14ac:dyDescent="0.3"/>
    <row r="5681" ht="15" customHeight="1" x14ac:dyDescent="0.3"/>
    <row r="5682" ht="15" customHeight="1" x14ac:dyDescent="0.3"/>
    <row r="5683" ht="15" customHeight="1" x14ac:dyDescent="0.3"/>
    <row r="5684" ht="15" customHeight="1" x14ac:dyDescent="0.3"/>
    <row r="5685" ht="20.100000000000001" customHeight="1" x14ac:dyDescent="0.3"/>
    <row r="5686" ht="15" customHeight="1" x14ac:dyDescent="0.3"/>
    <row r="5687" ht="15" customHeight="1" x14ac:dyDescent="0.3"/>
    <row r="5688" ht="15" customHeight="1" x14ac:dyDescent="0.3"/>
    <row r="5689" ht="15" customHeight="1" x14ac:dyDescent="0.3"/>
    <row r="5690" ht="15" customHeight="1" x14ac:dyDescent="0.3"/>
    <row r="5691" ht="15" customHeight="1" x14ac:dyDescent="0.3"/>
    <row r="5692" ht="15" customHeight="1" x14ac:dyDescent="0.3"/>
    <row r="5693" ht="15" customHeight="1" x14ac:dyDescent="0.3"/>
    <row r="5694" ht="15" customHeight="1" x14ac:dyDescent="0.3"/>
    <row r="5695" ht="15" customHeight="1" x14ac:dyDescent="0.3"/>
    <row r="5696" ht="15" customHeight="1" x14ac:dyDescent="0.3"/>
    <row r="5697" ht="15" customHeight="1" x14ac:dyDescent="0.3"/>
    <row r="5698" ht="15" customHeight="1" x14ac:dyDescent="0.3"/>
    <row r="5699" ht="15" customHeight="1" x14ac:dyDescent="0.3"/>
    <row r="5700" ht="15" customHeight="1" x14ac:dyDescent="0.3"/>
    <row r="5701" ht="15" customHeight="1" x14ac:dyDescent="0.3"/>
    <row r="5702" ht="15" customHeight="1" x14ac:dyDescent="0.3"/>
    <row r="5703" ht="15" customHeight="1" x14ac:dyDescent="0.3"/>
    <row r="5704" ht="15" customHeight="1" x14ac:dyDescent="0.3"/>
    <row r="5705" ht="15" customHeight="1" x14ac:dyDescent="0.3"/>
    <row r="5706" ht="15" customHeight="1" x14ac:dyDescent="0.3"/>
    <row r="5707" ht="15" customHeight="1" x14ac:dyDescent="0.3"/>
    <row r="5708" ht="15" customHeight="1" x14ac:dyDescent="0.3"/>
    <row r="5709" ht="15" customHeight="1" x14ac:dyDescent="0.3"/>
    <row r="5710" ht="15" customHeight="1" x14ac:dyDescent="0.3"/>
    <row r="5711" ht="15" customHeight="1" x14ac:dyDescent="0.3"/>
    <row r="5712" ht="15" customHeight="1" x14ac:dyDescent="0.3"/>
    <row r="5713" ht="15" customHeight="1" x14ac:dyDescent="0.3"/>
    <row r="5714" ht="15" customHeight="1" x14ac:dyDescent="0.3"/>
    <row r="5715" ht="15" customHeight="1" x14ac:dyDescent="0.3"/>
    <row r="5716" ht="15" customHeight="1" x14ac:dyDescent="0.3"/>
    <row r="5717" ht="15" customHeight="1" x14ac:dyDescent="0.3"/>
    <row r="5718" ht="15" customHeight="1" x14ac:dyDescent="0.3"/>
    <row r="5719" ht="15" customHeight="1" x14ac:dyDescent="0.3"/>
    <row r="5720" ht="15" customHeight="1" x14ac:dyDescent="0.3"/>
    <row r="5721" ht="15" customHeight="1" x14ac:dyDescent="0.3"/>
    <row r="5722" ht="15" customHeight="1" x14ac:dyDescent="0.3"/>
    <row r="5723" ht="15" customHeight="1" x14ac:dyDescent="0.3"/>
    <row r="5724" ht="15" customHeight="1" x14ac:dyDescent="0.3"/>
    <row r="5725" ht="15" customHeight="1" x14ac:dyDescent="0.3"/>
    <row r="5726" ht="15" customHeight="1" x14ac:dyDescent="0.3"/>
    <row r="5727" ht="15" customHeight="1" x14ac:dyDescent="0.3"/>
    <row r="5728" ht="15" customHeight="1" x14ac:dyDescent="0.3"/>
    <row r="5729" ht="15" customHeight="1" x14ac:dyDescent="0.3"/>
    <row r="5730" ht="15" customHeight="1" x14ac:dyDescent="0.3"/>
    <row r="5731" ht="15" customHeight="1" x14ac:dyDescent="0.3"/>
    <row r="5732" ht="15" customHeight="1" x14ac:dyDescent="0.3"/>
    <row r="5733" ht="15" customHeight="1" x14ac:dyDescent="0.3"/>
    <row r="5734" ht="15" customHeight="1" x14ac:dyDescent="0.3"/>
    <row r="5735" ht="15" customHeight="1" x14ac:dyDescent="0.3"/>
    <row r="5736" ht="15" customHeight="1" x14ac:dyDescent="0.3"/>
    <row r="5737" ht="15" customHeight="1" x14ac:dyDescent="0.3"/>
    <row r="5738" ht="15" customHeight="1" x14ac:dyDescent="0.3"/>
    <row r="5739" ht="15" customHeight="1" x14ac:dyDescent="0.3"/>
    <row r="5740" ht="15" customHeight="1" x14ac:dyDescent="0.3"/>
    <row r="5741" ht="15" customHeight="1" x14ac:dyDescent="0.3"/>
    <row r="5742" ht="15" customHeight="1" x14ac:dyDescent="0.3"/>
    <row r="5743" ht="15" customHeight="1" x14ac:dyDescent="0.3"/>
    <row r="5744" ht="15" customHeight="1" x14ac:dyDescent="0.3"/>
    <row r="5745" ht="15" customHeight="1" x14ac:dyDescent="0.3"/>
    <row r="5746" ht="15" customHeight="1" x14ac:dyDescent="0.3"/>
    <row r="5747" ht="15" customHeight="1" x14ac:dyDescent="0.3"/>
    <row r="5748" ht="15" customHeight="1" x14ac:dyDescent="0.3"/>
    <row r="5749" ht="15" customHeight="1" x14ac:dyDescent="0.3"/>
    <row r="5750" ht="15" customHeight="1" x14ac:dyDescent="0.3"/>
    <row r="5751" ht="15" customHeight="1" x14ac:dyDescent="0.3"/>
    <row r="5752" ht="15" customHeight="1" x14ac:dyDescent="0.3"/>
    <row r="5753" ht="15" customHeight="1" x14ac:dyDescent="0.3"/>
    <row r="5754" ht="15" customHeight="1" x14ac:dyDescent="0.3"/>
    <row r="5755" ht="15" customHeight="1" x14ac:dyDescent="0.3"/>
    <row r="5756" ht="15" customHeight="1" x14ac:dyDescent="0.3"/>
    <row r="5757" ht="15" customHeight="1" x14ac:dyDescent="0.3"/>
    <row r="5758" ht="15" customHeight="1" x14ac:dyDescent="0.3"/>
    <row r="5759" ht="15" customHeight="1" x14ac:dyDescent="0.3"/>
    <row r="5760" ht="15" customHeight="1" x14ac:dyDescent="0.3"/>
    <row r="5761" ht="15" customHeight="1" x14ac:dyDescent="0.3"/>
    <row r="5762" ht="15" customHeight="1" x14ac:dyDescent="0.3"/>
    <row r="5763" ht="15" customHeight="1" x14ac:dyDescent="0.3"/>
    <row r="5764" ht="15" customHeight="1" x14ac:dyDescent="0.3"/>
    <row r="5765" ht="15" customHeight="1" x14ac:dyDescent="0.3"/>
    <row r="5766" ht="15" customHeight="1" x14ac:dyDescent="0.3"/>
    <row r="5767" ht="15" customHeight="1" x14ac:dyDescent="0.3"/>
    <row r="5768" ht="15" customHeight="1" x14ac:dyDescent="0.3"/>
    <row r="5769" ht="15" customHeight="1" x14ac:dyDescent="0.3"/>
    <row r="5770" ht="15" customHeight="1" x14ac:dyDescent="0.3"/>
    <row r="5771" ht="15" customHeight="1" x14ac:dyDescent="0.3"/>
    <row r="5772" ht="15" customHeight="1" x14ac:dyDescent="0.3"/>
    <row r="5773" ht="15" customHeight="1" x14ac:dyDescent="0.3"/>
    <row r="5774" ht="15" customHeight="1" x14ac:dyDescent="0.3"/>
    <row r="5775" ht="15" customHeight="1" x14ac:dyDescent="0.3"/>
    <row r="5776" ht="15" customHeight="1" x14ac:dyDescent="0.3"/>
    <row r="5777" ht="15" customHeight="1" x14ac:dyDescent="0.3"/>
    <row r="5778" ht="15" customHeight="1" x14ac:dyDescent="0.3"/>
    <row r="5779" ht="15" customHeight="1" x14ac:dyDescent="0.3"/>
    <row r="5780" ht="15" customHeight="1" x14ac:dyDescent="0.3"/>
    <row r="5781" ht="15" customHeight="1" x14ac:dyDescent="0.3"/>
    <row r="5782" ht="15" customHeight="1" x14ac:dyDescent="0.3"/>
    <row r="5783" ht="15" customHeight="1" x14ac:dyDescent="0.3"/>
    <row r="5784" ht="15" customHeight="1" x14ac:dyDescent="0.3"/>
    <row r="5785" ht="15" customHeight="1" x14ac:dyDescent="0.3"/>
    <row r="5786" ht="15" customHeight="1" x14ac:dyDescent="0.3"/>
    <row r="5787" ht="15" customHeight="1" x14ac:dyDescent="0.3"/>
    <row r="5788" ht="15" customHeight="1" x14ac:dyDescent="0.3"/>
    <row r="5789" ht="15" customHeight="1" x14ac:dyDescent="0.3"/>
    <row r="5790" ht="15" customHeight="1" x14ac:dyDescent="0.3"/>
    <row r="5791" ht="15" customHeight="1" x14ac:dyDescent="0.3"/>
    <row r="5792" ht="15" customHeight="1" x14ac:dyDescent="0.3"/>
    <row r="5793" ht="15" customHeight="1" x14ac:dyDescent="0.3"/>
    <row r="5794" ht="15" customHeight="1" x14ac:dyDescent="0.3"/>
    <row r="5795" ht="15" customHeight="1" x14ac:dyDescent="0.3"/>
    <row r="5796" ht="15" customHeight="1" x14ac:dyDescent="0.3"/>
    <row r="5797" ht="15" customHeight="1" x14ac:dyDescent="0.3"/>
    <row r="5798" ht="15" customHeight="1" x14ac:dyDescent="0.3"/>
    <row r="5799" ht="15" customHeight="1" x14ac:dyDescent="0.3"/>
    <row r="5800" ht="15" customHeight="1" x14ac:dyDescent="0.3"/>
    <row r="5801" ht="15" customHeight="1" x14ac:dyDescent="0.3"/>
    <row r="5802" ht="15" customHeight="1" x14ac:dyDescent="0.3"/>
    <row r="5803" ht="15" customHeight="1" x14ac:dyDescent="0.3"/>
    <row r="5804" ht="15" customHeight="1" x14ac:dyDescent="0.3"/>
    <row r="5805" ht="15" customHeight="1" x14ac:dyDescent="0.3"/>
    <row r="5806" ht="15" customHeight="1" x14ac:dyDescent="0.3"/>
    <row r="5807" ht="15" customHeight="1" x14ac:dyDescent="0.3"/>
    <row r="5808" ht="15" customHeight="1" x14ac:dyDescent="0.3"/>
    <row r="5809" ht="15" customHeight="1" x14ac:dyDescent="0.3"/>
    <row r="5810" ht="15" customHeight="1" x14ac:dyDescent="0.3"/>
    <row r="5811" ht="15" customHeight="1" x14ac:dyDescent="0.3"/>
    <row r="5812" ht="15" customHeight="1" x14ac:dyDescent="0.3"/>
    <row r="5813" ht="15" customHeight="1" x14ac:dyDescent="0.3"/>
    <row r="5814" ht="15" customHeight="1" x14ac:dyDescent="0.3"/>
    <row r="5815" ht="15" customHeight="1" x14ac:dyDescent="0.3"/>
    <row r="5816" ht="15" customHeight="1" x14ac:dyDescent="0.3"/>
    <row r="5817" ht="15" customHeight="1" x14ac:dyDescent="0.3"/>
    <row r="5818" ht="15" customHeight="1" x14ac:dyDescent="0.3"/>
    <row r="5819" ht="15" customHeight="1" x14ac:dyDescent="0.3"/>
    <row r="5820" ht="15" customHeight="1" x14ac:dyDescent="0.3"/>
    <row r="5821" ht="15" customHeight="1" x14ac:dyDescent="0.3"/>
    <row r="5822" ht="15" customHeight="1" x14ac:dyDescent="0.3"/>
    <row r="5823" ht="15" customHeight="1" x14ac:dyDescent="0.3"/>
    <row r="5824" ht="15" customHeight="1" x14ac:dyDescent="0.3"/>
    <row r="5825" ht="15" customHeight="1" x14ac:dyDescent="0.3"/>
    <row r="5826" ht="15" customHeight="1" x14ac:dyDescent="0.3"/>
    <row r="5827" ht="15" customHeight="1" x14ac:dyDescent="0.3"/>
    <row r="5828" ht="15" customHeight="1" x14ac:dyDescent="0.3"/>
    <row r="5829" ht="15" customHeight="1" x14ac:dyDescent="0.3"/>
    <row r="5830" ht="15" customHeight="1" x14ac:dyDescent="0.3"/>
    <row r="5831" ht="15" customHeight="1" x14ac:dyDescent="0.3"/>
    <row r="5832" ht="15" customHeight="1" x14ac:dyDescent="0.3"/>
    <row r="5833" ht="15" customHeight="1" x14ac:dyDescent="0.3"/>
    <row r="5834" ht="15" customHeight="1" x14ac:dyDescent="0.3"/>
    <row r="5835" ht="15" customHeight="1" x14ac:dyDescent="0.3"/>
    <row r="5836" ht="15" customHeight="1" x14ac:dyDescent="0.3"/>
    <row r="5837" ht="15" customHeight="1" x14ac:dyDescent="0.3"/>
    <row r="5838" ht="15" customHeight="1" x14ac:dyDescent="0.3"/>
    <row r="5839" ht="15" customHeight="1" x14ac:dyDescent="0.3"/>
    <row r="5840" ht="15" customHeight="1" x14ac:dyDescent="0.3"/>
    <row r="5841" ht="15" customHeight="1" x14ac:dyDescent="0.3"/>
    <row r="5842" ht="14.7" customHeight="1" x14ac:dyDescent="0.3"/>
    <row r="5843" ht="14.7" customHeight="1" x14ac:dyDescent="0.3"/>
    <row r="5844" ht="14.7" customHeight="1" x14ac:dyDescent="0.3"/>
    <row r="5845" ht="14.7" customHeight="1" x14ac:dyDescent="0.3"/>
    <row r="5846" ht="14.7" customHeight="1" x14ac:dyDescent="0.3"/>
    <row r="5847" ht="14.7" customHeight="1" x14ac:dyDescent="0.3"/>
    <row r="5848" ht="14.7" customHeight="1" x14ac:dyDescent="0.3"/>
    <row r="5849" ht="14.7" customHeight="1" x14ac:dyDescent="0.3"/>
    <row r="5850" ht="14.7" customHeight="1" x14ac:dyDescent="0.3"/>
    <row r="5851" ht="14.7" customHeight="1" x14ac:dyDescent="0.3"/>
    <row r="5852" ht="14.7" customHeight="1" x14ac:dyDescent="0.3"/>
    <row r="5853" ht="14.7" customHeight="1" x14ac:dyDescent="0.3"/>
    <row r="5854" ht="14.7" customHeight="1" x14ac:dyDescent="0.3"/>
    <row r="5855" ht="14.7" customHeight="1" x14ac:dyDescent="0.3"/>
    <row r="5856" ht="14.7" customHeight="1" x14ac:dyDescent="0.3"/>
    <row r="5857" ht="14.7" customHeight="1" x14ac:dyDescent="0.3"/>
    <row r="5858" ht="19.95" customHeight="1" x14ac:dyDescent="0.3"/>
    <row r="5859" ht="14.7" customHeight="1" x14ac:dyDescent="0.3"/>
    <row r="5860" ht="14.7" customHeight="1" x14ac:dyDescent="0.3"/>
    <row r="5861" ht="14.7" customHeight="1" x14ac:dyDescent="0.3"/>
    <row r="5862" ht="14.7" customHeight="1" x14ac:dyDescent="0.3"/>
    <row r="5863" ht="14.7" customHeight="1" x14ac:dyDescent="0.3"/>
    <row r="5864" ht="14.7" customHeight="1" x14ac:dyDescent="0.3"/>
    <row r="5865" ht="14.7" customHeight="1" x14ac:dyDescent="0.3"/>
    <row r="5866" ht="14.7" customHeight="1" x14ac:dyDescent="0.3"/>
    <row r="5867" ht="14.7" customHeight="1" x14ac:dyDescent="0.3"/>
    <row r="5868" ht="14.7" customHeight="1" x14ac:dyDescent="0.3"/>
    <row r="5869" ht="14.7" customHeight="1" x14ac:dyDescent="0.3"/>
    <row r="5870" ht="14.7" customHeight="1" x14ac:dyDescent="0.3"/>
    <row r="5871" ht="14.7" customHeight="1" x14ac:dyDescent="0.3"/>
    <row r="5872" ht="14.7" customHeight="1" x14ac:dyDescent="0.3"/>
    <row r="5873" ht="14.7" customHeight="1" x14ac:dyDescent="0.3"/>
    <row r="5874" ht="14.7" customHeight="1" x14ac:dyDescent="0.3"/>
    <row r="5875" ht="14.7" customHeight="1" x14ac:dyDescent="0.3"/>
    <row r="5876" ht="14.7" customHeight="1" x14ac:dyDescent="0.3"/>
    <row r="5877" ht="14.7" customHeight="1" x14ac:dyDescent="0.3"/>
    <row r="5878" ht="14.7" customHeight="1" x14ac:dyDescent="0.3"/>
    <row r="5879" ht="14.7" customHeight="1" x14ac:dyDescent="0.3"/>
    <row r="5880" ht="14.7" customHeight="1" x14ac:dyDescent="0.3"/>
    <row r="5881" ht="14.7" customHeight="1" x14ac:dyDescent="0.3"/>
    <row r="5882" ht="14.7" customHeight="1" x14ac:dyDescent="0.3"/>
    <row r="5883" ht="14.7" customHeight="1" x14ac:dyDescent="0.3"/>
    <row r="5884" ht="14.7" customHeight="1" x14ac:dyDescent="0.3"/>
    <row r="5885" ht="14.7" customHeight="1" x14ac:dyDescent="0.3"/>
    <row r="5886" ht="14.7" customHeight="1" x14ac:dyDescent="0.3"/>
    <row r="5887" ht="14.7" customHeight="1" x14ac:dyDescent="0.3"/>
    <row r="5888" ht="14.7" customHeight="1" x14ac:dyDescent="0.3"/>
    <row r="5889" ht="14.7" customHeight="1" x14ac:dyDescent="0.3"/>
    <row r="5890" ht="14.7" customHeight="1" x14ac:dyDescent="0.3"/>
    <row r="5891" ht="14.7" customHeight="1" x14ac:dyDescent="0.3"/>
    <row r="5892" ht="14.7" customHeight="1" x14ac:dyDescent="0.3"/>
    <row r="5893" ht="14.7" customHeight="1" x14ac:dyDescent="0.3"/>
    <row r="5894" ht="14.7" customHeight="1" x14ac:dyDescent="0.3"/>
    <row r="5895" ht="14.7" customHeight="1" x14ac:dyDescent="0.3"/>
    <row r="5896" ht="14.7" customHeight="1" x14ac:dyDescent="0.3"/>
    <row r="5897" ht="14.7" customHeight="1" x14ac:dyDescent="0.3"/>
    <row r="5898" ht="14.7" customHeight="1" x14ac:dyDescent="0.3"/>
    <row r="5899" ht="14.7" customHeight="1" x14ac:dyDescent="0.3"/>
    <row r="5900" ht="14.7" customHeight="1" x14ac:dyDescent="0.3"/>
    <row r="5901" ht="14.7" customHeight="1" x14ac:dyDescent="0.3"/>
    <row r="5902" ht="14.7" customHeight="1" x14ac:dyDescent="0.3"/>
    <row r="5903" ht="14.7" customHeight="1" x14ac:dyDescent="0.3"/>
    <row r="5904" ht="14.7" customHeight="1" x14ac:dyDescent="0.3"/>
    <row r="5905" ht="14.7" customHeight="1" x14ac:dyDescent="0.3"/>
    <row r="5906" ht="14.7" customHeight="1" x14ac:dyDescent="0.3"/>
    <row r="5907" ht="14.7" customHeight="1" x14ac:dyDescent="0.3"/>
    <row r="5908" ht="14.7" customHeight="1" x14ac:dyDescent="0.3"/>
    <row r="5909" ht="14.7" customHeight="1" x14ac:dyDescent="0.3"/>
    <row r="5910" ht="14.7" customHeight="1" x14ac:dyDescent="0.3"/>
    <row r="5911" ht="14.7" customHeight="1" x14ac:dyDescent="0.3"/>
    <row r="5912" ht="14.7" customHeight="1" x14ac:dyDescent="0.3"/>
    <row r="5913" ht="14.7" customHeight="1" x14ac:dyDescent="0.3"/>
    <row r="5914" ht="14.7" customHeight="1" x14ac:dyDescent="0.3"/>
    <row r="5915" ht="14.7" customHeight="1" x14ac:dyDescent="0.3"/>
    <row r="5916" ht="14.7" customHeight="1" x14ac:dyDescent="0.3"/>
    <row r="5917" ht="14.7" customHeight="1" x14ac:dyDescent="0.3"/>
    <row r="5918" ht="14.7" customHeight="1" x14ac:dyDescent="0.3"/>
    <row r="5919" ht="14.7" customHeight="1" x14ac:dyDescent="0.3"/>
    <row r="5920" ht="14.7" customHeight="1" x14ac:dyDescent="0.3"/>
    <row r="5921" ht="14.7" customHeight="1" x14ac:dyDescent="0.3"/>
    <row r="5922" ht="14.7" customHeight="1" x14ac:dyDescent="0.3"/>
    <row r="5923" ht="14.7" customHeight="1" x14ac:dyDescent="0.3"/>
    <row r="5924" ht="14.7" customHeight="1" x14ac:dyDescent="0.3"/>
    <row r="5925" ht="14.7" customHeight="1" x14ac:dyDescent="0.3"/>
    <row r="5926" ht="14.7" customHeight="1" x14ac:dyDescent="0.3"/>
    <row r="5927" ht="14.7" customHeight="1" x14ac:dyDescent="0.3"/>
    <row r="5928" ht="14.7" customHeight="1" x14ac:dyDescent="0.3"/>
    <row r="5929" ht="14.7" customHeight="1" x14ac:dyDescent="0.3"/>
    <row r="5930" ht="14.7" customHeight="1" x14ac:dyDescent="0.3"/>
    <row r="5931" ht="14.7" customHeight="1" x14ac:dyDescent="0.3"/>
    <row r="5932" ht="14.7" customHeight="1" x14ac:dyDescent="0.3"/>
    <row r="5933" ht="14.7" customHeight="1" x14ac:dyDescent="0.3"/>
    <row r="5934" ht="14.7" customHeight="1" x14ac:dyDescent="0.3"/>
    <row r="5935" ht="14.7" customHeight="1" x14ac:dyDescent="0.3"/>
    <row r="5936" ht="14.7" customHeight="1" x14ac:dyDescent="0.3"/>
    <row r="5937" ht="14.7" customHeight="1" x14ac:dyDescent="0.3"/>
    <row r="5938" ht="14.7" customHeight="1" x14ac:dyDescent="0.3"/>
    <row r="5939" ht="14.7" customHeight="1" x14ac:dyDescent="0.3"/>
    <row r="5940" ht="14.7" customHeight="1" x14ac:dyDescent="0.3"/>
    <row r="5941" ht="14.7" customHeight="1" x14ac:dyDescent="0.3"/>
    <row r="5942" ht="14.7" customHeight="1" x14ac:dyDescent="0.3"/>
    <row r="5943" ht="14.7" customHeight="1" x14ac:dyDescent="0.3"/>
    <row r="5944" ht="14.7" customHeight="1" x14ac:dyDescent="0.3"/>
    <row r="5945" ht="14.7" customHeight="1" x14ac:dyDescent="0.3"/>
    <row r="5946" ht="14.7" customHeight="1" x14ac:dyDescent="0.3"/>
    <row r="5947" ht="14.7" customHeight="1" x14ac:dyDescent="0.3"/>
    <row r="5948" ht="14.7" customHeight="1" x14ac:dyDescent="0.3"/>
    <row r="5949" ht="14.7" customHeight="1" x14ac:dyDescent="0.3"/>
    <row r="5950" ht="14.7" customHeight="1" x14ac:dyDescent="0.3"/>
    <row r="5951" ht="14.7" customHeight="1" x14ac:dyDescent="0.3"/>
    <row r="5952" ht="14.7" customHeight="1" x14ac:dyDescent="0.3"/>
    <row r="5953" ht="14.7" customHeight="1" x14ac:dyDescent="0.3"/>
    <row r="5954" ht="14.7" customHeight="1" x14ac:dyDescent="0.3"/>
    <row r="5955" ht="14.7" customHeight="1" x14ac:dyDescent="0.3"/>
    <row r="5956" ht="15" customHeight="1" x14ac:dyDescent="0.3"/>
    <row r="5957" ht="15" customHeight="1" x14ac:dyDescent="0.3"/>
    <row r="5958" ht="15" customHeight="1" x14ac:dyDescent="0.3"/>
  </sheetData>
  <sheetProtection algorithmName="SHA-512" hashValue="gyQbTK2+Vpi0/qaiZvIejaE8IRGHGagFJjbra0k9jcUuMZU0W8UiMWpvGwvz8A+BDBUWXOVpG9/cT3OZwthZdA==" saltValue="uijiYyHFBWiRqahfXYdzcg==" spinCount="100000" sheet="1" objects="1" scenarios="1" selectLockedCells="1" selectUnlockedCells="1"/>
  <mergeCells count="1">
    <mergeCell ref="A1:D1"/>
  </mergeCells>
  <pageMargins left="0.25" right="0.25"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5">
    <tabColor theme="3" tint="0.79998168889431442"/>
    <pageSetUpPr fitToPage="1"/>
  </sheetPr>
  <dimension ref="A1:D5"/>
  <sheetViews>
    <sheetView zoomScale="80" zoomScaleNormal="80" workbookViewId="0">
      <selection activeCell="B3" sqref="B3"/>
    </sheetView>
  </sheetViews>
  <sheetFormatPr defaultColWidth="9.33203125" defaultRowHeight="14.4" x14ac:dyDescent="0.3"/>
  <cols>
    <col min="1" max="1" width="44.6640625" style="17" customWidth="1"/>
    <col min="2" max="2" width="28.6640625" style="17" customWidth="1"/>
    <col min="3" max="3" width="12.6640625" style="17" customWidth="1"/>
    <col min="4" max="4" width="9.6640625" style="17" customWidth="1"/>
    <col min="5" max="16384" width="9.33203125" style="17"/>
  </cols>
  <sheetData>
    <row r="1" spans="1:4" ht="50.25" customHeight="1" thickBot="1" x14ac:dyDescent="0.35">
      <c r="A1" s="282" t="s">
        <v>63</v>
      </c>
      <c r="B1" s="283"/>
      <c r="C1" s="283"/>
      <c r="D1" s="283"/>
    </row>
    <row r="2" spans="1:4" s="173" customFormat="1" ht="59.1" customHeight="1" x14ac:dyDescent="0.3">
      <c r="A2" s="168" t="s">
        <v>54</v>
      </c>
      <c r="B2" s="172" t="s">
        <v>51</v>
      </c>
      <c r="C2" s="170" t="s">
        <v>56</v>
      </c>
      <c r="D2" s="171" t="s">
        <v>57</v>
      </c>
    </row>
    <row r="3" spans="1:4" x14ac:dyDescent="0.3">
      <c r="A3" s="98" t="s">
        <v>58</v>
      </c>
      <c r="B3" s="150"/>
      <c r="C3" s="151">
        <f>SUM(B3:B3)</f>
        <v>0</v>
      </c>
      <c r="D3" s="149" t="str">
        <f>IF(C$4&gt;0,C3/C$4," ")</f>
        <v xml:space="preserve"> </v>
      </c>
    </row>
    <row r="4" spans="1:4" x14ac:dyDescent="0.3">
      <c r="A4" s="99" t="s">
        <v>59</v>
      </c>
      <c r="B4" s="152"/>
      <c r="C4" s="153">
        <f>SUM(C3:C3)</f>
        <v>0</v>
      </c>
      <c r="D4" s="149" t="str">
        <f>IF(C$4&gt;0,C4/C$4," ")</f>
        <v xml:space="preserve"> </v>
      </c>
    </row>
    <row r="5" spans="1:4" x14ac:dyDescent="0.3">
      <c r="A5" s="75" t="s">
        <v>60</v>
      </c>
      <c r="B5" s="149" t="str">
        <f>IF($C4&gt;0,B4/$C4," ")</f>
        <v xml:space="preserve"> </v>
      </c>
      <c r="C5" s="149" t="str">
        <f>IF($C4&gt;0,C4/$C4," ")</f>
        <v xml:space="preserve"> </v>
      </c>
      <c r="D5" s="100"/>
    </row>
  </sheetData>
  <sheetProtection algorithmName="SHA-512" hashValue="1yGtrfH4NEA2fICc9d5hMh9VJbDlCYAL3fO30uwbSz97D4cosa4VFjZjM9iFGydcVPnnP2QVh4M2Xg4bOV1t1w==" saltValue="dOoMULtTLtqznbMY0rhplg==" spinCount="100000" sheet="1" objects="1" scenarios="1"/>
  <mergeCells count="1">
    <mergeCell ref="A1:D1"/>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6">
    <tabColor theme="3" tint="0.79998168889431442"/>
    <pageSetUpPr fitToPage="1"/>
  </sheetPr>
  <dimension ref="A1:D15587"/>
  <sheetViews>
    <sheetView zoomScale="80" zoomScaleNormal="80" workbookViewId="0">
      <pane ySplit="2" topLeftCell="A3" activePane="bottomLeft" state="frozenSplit"/>
      <selection activeCell="B7" sqref="B7"/>
      <selection pane="bottomLeft" sqref="A1:D1"/>
    </sheetView>
  </sheetViews>
  <sheetFormatPr defaultRowHeight="14.4" x14ac:dyDescent="0.3"/>
  <cols>
    <col min="1" max="1" width="44.6640625" customWidth="1"/>
    <col min="2" max="2" width="28.6640625" customWidth="1"/>
    <col min="3" max="3" width="12.6640625" customWidth="1"/>
    <col min="4" max="4" width="9.6640625" customWidth="1"/>
    <col min="5" max="7" width="28.6640625" customWidth="1"/>
    <col min="8" max="8" width="12.6640625" customWidth="1"/>
    <col min="9" max="9" width="9.6640625" customWidth="1"/>
    <col min="10" max="12" width="28.6640625" customWidth="1"/>
    <col min="13" max="13" width="12.6640625" customWidth="1"/>
    <col min="14" max="14" width="9.6640625" customWidth="1"/>
    <col min="15" max="17" width="28.6640625" customWidth="1"/>
    <col min="18" max="18" width="12.6640625" customWidth="1"/>
    <col min="19" max="19" width="9.6640625" customWidth="1"/>
    <col min="20" max="22" width="28.6640625" customWidth="1"/>
    <col min="23" max="23" width="12.6640625" customWidth="1"/>
    <col min="24" max="24" width="9.6640625" customWidth="1"/>
    <col min="25" max="27" width="28.6640625" customWidth="1"/>
    <col min="28" max="28" width="12.6640625" customWidth="1"/>
    <col min="29" max="29" width="9.6640625" customWidth="1"/>
    <col min="30" max="32" width="28.6640625" customWidth="1"/>
    <col min="33" max="33" width="12.6640625" customWidth="1"/>
    <col min="34" max="34" width="9.6640625" customWidth="1"/>
    <col min="35" max="37" width="28.6640625" customWidth="1"/>
    <col min="38" max="38" width="12.6640625" customWidth="1"/>
    <col min="39" max="39" width="9.6640625" customWidth="1"/>
    <col min="40" max="42" width="28.6640625" customWidth="1"/>
    <col min="43" max="43" width="12.6640625" customWidth="1"/>
    <col min="44" max="44" width="9.6640625" customWidth="1"/>
    <col min="45" max="47" width="28.6640625" customWidth="1"/>
    <col min="48" max="48" width="12.6640625" customWidth="1"/>
    <col min="49" max="49" width="9.6640625" customWidth="1"/>
    <col min="50" max="52" width="28.6640625" customWidth="1"/>
    <col min="53" max="53" width="12.6640625" customWidth="1"/>
    <col min="54" max="54" width="9.6640625" customWidth="1"/>
    <col min="55" max="56" width="28.6640625" customWidth="1"/>
    <col min="57" max="57" width="12.6640625" customWidth="1"/>
    <col min="58" max="58" width="9.6640625" customWidth="1"/>
    <col min="59" max="60" width="28.6640625" customWidth="1"/>
    <col min="61" max="61" width="12.6640625" customWidth="1"/>
    <col min="62" max="62" width="9.6640625" customWidth="1"/>
    <col min="63" max="64" width="28.6640625" customWidth="1"/>
    <col min="65" max="65" width="12.6640625" customWidth="1"/>
    <col min="66" max="66" width="9.6640625" customWidth="1"/>
    <col min="67" max="69" width="28.6640625" customWidth="1"/>
    <col min="70" max="70" width="12.6640625" customWidth="1"/>
    <col min="71" max="71" width="9.6640625" customWidth="1"/>
    <col min="72" max="74" width="28.6640625" customWidth="1"/>
    <col min="75" max="75" width="12.6640625" customWidth="1"/>
    <col min="76" max="76" width="9.6640625" customWidth="1"/>
    <col min="77" max="79" width="28.6640625" customWidth="1"/>
    <col min="80" max="80" width="12.6640625" customWidth="1"/>
    <col min="81" max="81" width="9.6640625" customWidth="1"/>
    <col min="82" max="83" width="28.6640625" customWidth="1"/>
    <col min="84" max="84" width="12.6640625" customWidth="1"/>
    <col min="85" max="85" width="9.6640625" customWidth="1"/>
    <col min="86" max="87" width="28.6640625" customWidth="1"/>
    <col min="88" max="88" width="12.6640625" customWidth="1"/>
    <col min="89" max="89" width="9.6640625" customWidth="1"/>
    <col min="90" max="92" width="28.6640625" customWidth="1"/>
    <col min="93" max="93" width="12.6640625" customWidth="1"/>
    <col min="94" max="94" width="9.6640625" customWidth="1"/>
    <col min="95" max="97" width="28.6640625" customWidth="1"/>
    <col min="98" max="98" width="12.6640625" customWidth="1"/>
    <col min="99" max="99" width="9.6640625" customWidth="1"/>
    <col min="100" max="102" width="28.6640625" customWidth="1"/>
    <col min="103" max="103" width="12.6640625" customWidth="1"/>
    <col min="104" max="104" width="9.6640625" customWidth="1"/>
    <col min="105" max="106" width="28.6640625" customWidth="1"/>
    <col min="107" max="107" width="12.6640625" customWidth="1"/>
    <col min="108" max="108" width="9.6640625" customWidth="1"/>
    <col min="109" max="110" width="28.6640625" customWidth="1"/>
    <col min="111" max="111" width="12.6640625" customWidth="1"/>
    <col min="112" max="112" width="9.6640625" customWidth="1"/>
    <col min="113" max="114" width="28.6640625" customWidth="1"/>
    <col min="115" max="115" width="12.6640625" customWidth="1"/>
    <col min="116" max="116" width="9.6640625" customWidth="1"/>
    <col min="117" max="118" width="28.6640625" customWidth="1"/>
    <col min="119" max="119" width="12.6640625" customWidth="1"/>
    <col min="120" max="120" width="9.6640625" customWidth="1"/>
    <col min="121" max="125" width="28.6640625" customWidth="1"/>
    <col min="126" max="126" width="12.6640625" customWidth="1"/>
    <col min="127" max="127" width="9.6640625" customWidth="1"/>
    <col min="128" max="131" width="28.6640625" customWidth="1"/>
    <col min="132" max="132" width="12.6640625" customWidth="1"/>
    <col min="133" max="133" width="9.6640625" customWidth="1"/>
    <col min="134" max="136" width="28.6640625" customWidth="1"/>
    <col min="137" max="137" width="12.6640625" customWidth="1"/>
    <col min="138" max="138" width="9.6640625" customWidth="1"/>
    <col min="139" max="141" width="28.6640625" customWidth="1"/>
    <col min="142" max="142" width="12.6640625" customWidth="1"/>
    <col min="143" max="143" width="9.6640625" customWidth="1"/>
    <col min="144" max="144" width="28.6640625" customWidth="1"/>
    <col min="145" max="145" width="12.6640625" customWidth="1"/>
    <col min="146" max="146" width="9.6640625" customWidth="1"/>
    <col min="147" max="149" width="28.6640625" customWidth="1"/>
    <col min="150" max="150" width="12.6640625" customWidth="1"/>
    <col min="151" max="151" width="9.6640625" customWidth="1"/>
    <col min="152" max="153" width="28.6640625" customWidth="1"/>
    <col min="154" max="154" width="12.6640625" customWidth="1"/>
    <col min="155" max="155" width="9.6640625" customWidth="1"/>
    <col min="156" max="157" width="28.6640625" customWidth="1"/>
    <col min="158" max="158" width="12.6640625" customWidth="1"/>
    <col min="159" max="159" width="9.6640625" customWidth="1"/>
    <col min="160" max="161" width="28.6640625" customWidth="1"/>
    <col min="162" max="162" width="12.6640625" customWidth="1"/>
    <col min="163" max="163" width="9.6640625" customWidth="1"/>
    <col min="164" max="164" width="28.6640625" customWidth="1"/>
    <col min="165" max="165" width="12.6640625" customWidth="1"/>
    <col min="166" max="168" width="9.6640625" customWidth="1"/>
    <col min="169" max="169" width="28.6640625" customWidth="1"/>
    <col min="170" max="170" width="12.6640625" customWidth="1"/>
    <col min="171" max="172" width="9.6640625" customWidth="1"/>
    <col min="173" max="174" width="28.6640625" customWidth="1"/>
    <col min="175" max="175" width="12.6640625" customWidth="1"/>
    <col min="176" max="176" width="9.6640625" customWidth="1"/>
    <col min="177" max="177" width="28.6640625" customWidth="1"/>
    <col min="178" max="178" width="12.6640625" customWidth="1"/>
    <col min="179" max="179" width="9.6640625" customWidth="1"/>
    <col min="180" max="180" width="28.6640625" customWidth="1"/>
    <col min="181" max="181" width="12.6640625" customWidth="1"/>
    <col min="182" max="182" width="9.6640625" customWidth="1"/>
    <col min="183" max="183" width="12.6640625" customWidth="1"/>
    <col min="184" max="185" width="9.6640625" customWidth="1"/>
    <col min="186" max="186" width="12.6640625" customWidth="1"/>
    <col min="187" max="187" width="9.6640625" customWidth="1"/>
    <col min="188" max="188" width="12.6640625" customWidth="1"/>
    <col min="189" max="189" width="9.6640625" customWidth="1"/>
    <col min="190" max="190" width="12.6640625" customWidth="1"/>
    <col min="191" max="192" width="9.6640625" customWidth="1"/>
    <col min="193" max="193" width="12.6640625" customWidth="1"/>
    <col min="194" max="194" width="9.6640625" customWidth="1"/>
    <col min="195" max="195" width="12.6640625" customWidth="1"/>
    <col min="196" max="196" width="9.6640625" customWidth="1"/>
    <col min="197" max="197" width="12.6640625" customWidth="1"/>
    <col min="198" max="198" width="9.6640625" customWidth="1"/>
    <col min="199" max="199" width="12.6640625" customWidth="1"/>
    <col min="200" max="200" width="9.6640625" customWidth="1"/>
    <col min="201" max="201" width="12.6640625" customWidth="1"/>
    <col min="202" max="202" width="9.6640625" customWidth="1"/>
    <col min="203" max="203" width="28.6640625" customWidth="1"/>
    <col min="204" max="204" width="12.6640625" customWidth="1"/>
    <col min="205" max="205" width="9.6640625" customWidth="1"/>
    <col min="206" max="207" width="28.6640625" customWidth="1"/>
    <col min="208" max="208" width="12.6640625" customWidth="1"/>
    <col min="209" max="209" width="9.6640625" customWidth="1"/>
    <col min="210" max="211" width="28.6640625" customWidth="1"/>
    <col min="212" max="212" width="12.6640625" customWidth="1"/>
    <col min="213" max="213" width="9.6640625" customWidth="1"/>
    <col min="214" max="215" width="28.6640625" customWidth="1"/>
    <col min="216" max="216" width="12.6640625" customWidth="1"/>
    <col min="217" max="217" width="9.6640625" customWidth="1"/>
    <col min="218" max="219" width="28.6640625" customWidth="1"/>
    <col min="220" max="220" width="12.6640625" customWidth="1"/>
    <col min="221" max="221" width="9.6640625" customWidth="1"/>
    <col min="222" max="223" width="28.6640625" customWidth="1"/>
    <col min="224" max="224" width="12.6640625" customWidth="1"/>
    <col min="225" max="225" width="9.6640625" customWidth="1"/>
    <col min="226" max="227" width="28.6640625" customWidth="1"/>
    <col min="228" max="228" width="12.6640625" customWidth="1"/>
    <col min="229" max="229" width="9.6640625" customWidth="1"/>
    <col min="230" max="231" width="28.6640625" customWidth="1"/>
    <col min="232" max="232" width="12.6640625" customWidth="1"/>
    <col min="233" max="233" width="9.6640625" customWidth="1"/>
    <col min="234" max="235" width="28.6640625" customWidth="1"/>
    <col min="236" max="236" width="12.6640625" customWidth="1"/>
    <col min="237" max="237" width="9.6640625" customWidth="1"/>
    <col min="238" max="239" width="28.6640625" customWidth="1"/>
    <col min="240" max="240" width="12.6640625" customWidth="1"/>
    <col min="241" max="241" width="9.6640625" customWidth="1"/>
    <col min="242" max="242" width="12.6640625" customWidth="1"/>
    <col min="243" max="243" width="9.6640625" customWidth="1"/>
    <col min="244" max="244" width="28.6640625" customWidth="1"/>
    <col min="245" max="245" width="12.6640625" customWidth="1"/>
    <col min="246" max="246" width="9.6640625" customWidth="1"/>
    <col min="247" max="248" width="28.6640625" customWidth="1"/>
    <col min="249" max="249" width="12.6640625" customWidth="1"/>
    <col min="250" max="250" width="9.6640625" customWidth="1"/>
    <col min="251" max="252" width="28.6640625" customWidth="1"/>
    <col min="253" max="253" width="12.6640625" customWidth="1"/>
    <col min="254" max="254" width="9.6640625" customWidth="1"/>
    <col min="255" max="256" width="28.6640625" customWidth="1"/>
    <col min="257" max="257" width="12.6640625" customWidth="1"/>
    <col min="258" max="258" width="9.6640625" customWidth="1"/>
    <col min="259" max="259" width="12.6640625" customWidth="1"/>
    <col min="260" max="260" width="9.6640625" customWidth="1"/>
    <col min="261" max="262" width="28.6640625" customWidth="1"/>
    <col min="263" max="263" width="12.6640625" customWidth="1"/>
    <col min="264" max="264" width="9.6640625" customWidth="1"/>
    <col min="265" max="266" width="28.6640625" customWidth="1"/>
    <col min="267" max="267" width="12.6640625" customWidth="1"/>
    <col min="268" max="268" width="9.6640625" customWidth="1"/>
    <col min="269" max="270" width="28.6640625" customWidth="1"/>
    <col min="271" max="271" width="12.6640625" customWidth="1"/>
    <col min="272" max="272" width="9.6640625" customWidth="1"/>
    <col min="273" max="274" width="28.6640625" customWidth="1"/>
    <col min="275" max="275" width="12.6640625" customWidth="1"/>
    <col min="276" max="276" width="9.6640625" customWidth="1"/>
    <col min="277" max="278" width="28.6640625" customWidth="1"/>
    <col min="279" max="279" width="12.6640625" customWidth="1"/>
    <col min="280" max="280" width="9.6640625" customWidth="1"/>
    <col min="281" max="282" width="28.6640625" customWidth="1"/>
    <col min="283" max="283" width="12.6640625" customWidth="1"/>
    <col min="284" max="284" width="9.6640625" customWidth="1"/>
    <col min="285" max="286" width="28.6640625" customWidth="1"/>
    <col min="287" max="287" width="12.6640625" customWidth="1"/>
    <col min="288" max="288" width="9.6640625" customWidth="1"/>
    <col min="289" max="290" width="28.6640625" customWidth="1"/>
    <col min="291" max="291" width="12.6640625" customWidth="1"/>
    <col min="292" max="292" width="9.6640625" customWidth="1"/>
    <col min="293" max="293" width="12.6640625" customWidth="1"/>
    <col min="294" max="294" width="9.6640625" customWidth="1"/>
    <col min="295" max="296" width="28.6640625" customWidth="1"/>
    <col min="297" max="297" width="12.6640625" customWidth="1"/>
    <col min="298" max="298" width="9.6640625" customWidth="1"/>
    <col min="299" max="300" width="28.6640625" customWidth="1"/>
    <col min="301" max="301" width="12.6640625" customWidth="1"/>
    <col min="302" max="302" width="9.6640625" customWidth="1"/>
    <col min="303" max="304" width="28.6640625" customWidth="1"/>
    <col min="305" max="305" width="12.6640625" customWidth="1"/>
    <col min="306" max="306" width="9.6640625" customWidth="1"/>
    <col min="307" max="307" width="12.6640625" customWidth="1"/>
    <col min="308" max="308" width="9.6640625" customWidth="1"/>
    <col min="309" max="310" width="28.6640625" customWidth="1"/>
    <col min="311" max="311" width="12.6640625" customWidth="1"/>
    <col min="312" max="312" width="9.6640625" customWidth="1"/>
    <col min="313" max="314" width="28.6640625" customWidth="1"/>
    <col min="315" max="315" width="12.6640625" customWidth="1"/>
    <col min="316" max="316" width="9.6640625" customWidth="1"/>
    <col min="317" max="317" width="12.6640625" customWidth="1"/>
    <col min="318" max="318" width="9.6640625" customWidth="1"/>
    <col min="319" max="320" width="28.6640625" customWidth="1"/>
    <col min="321" max="321" width="12.6640625" customWidth="1"/>
    <col min="322" max="322" width="9.6640625" customWidth="1"/>
    <col min="323" max="324" width="28.6640625" customWidth="1"/>
    <col min="325" max="325" width="12.6640625" customWidth="1"/>
    <col min="326" max="326" width="9.6640625" customWidth="1"/>
    <col min="327" max="328" width="28.6640625" customWidth="1"/>
    <col min="329" max="329" width="12.6640625" customWidth="1"/>
    <col min="330" max="330" width="9.6640625" customWidth="1"/>
    <col min="331" max="332" width="28.6640625" customWidth="1"/>
    <col min="333" max="333" width="12.6640625" customWidth="1"/>
    <col min="334" max="334" width="9.6640625" customWidth="1"/>
    <col min="335" max="336" width="28.6640625" customWidth="1"/>
    <col min="337" max="337" width="12.6640625" customWidth="1"/>
    <col min="338" max="338" width="9.6640625" customWidth="1"/>
    <col min="339" max="340" width="28.6640625" customWidth="1"/>
    <col min="341" max="341" width="12.6640625" customWidth="1"/>
    <col min="342" max="342" width="9.6640625" customWidth="1"/>
    <col min="343" max="344" width="28.6640625" customWidth="1"/>
    <col min="345" max="345" width="12.6640625" customWidth="1"/>
    <col min="346" max="346" width="9.6640625" customWidth="1"/>
    <col min="347" max="348" width="28.6640625" customWidth="1"/>
    <col min="349" max="349" width="12.6640625" customWidth="1"/>
    <col min="350" max="350" width="9.6640625" customWidth="1"/>
    <col min="351" max="352" width="28.6640625" customWidth="1"/>
    <col min="353" max="353" width="12.6640625" customWidth="1"/>
    <col min="354" max="354" width="9.6640625" customWidth="1"/>
    <col min="355" max="356" width="28.6640625" customWidth="1"/>
    <col min="357" max="357" width="12.6640625" customWidth="1"/>
    <col min="358" max="359" width="9.6640625" customWidth="1"/>
    <col min="360" max="360" width="12.6640625" customWidth="1"/>
    <col min="361" max="361" width="9.6640625" customWidth="1"/>
    <col min="362" max="362" width="28.6640625" customWidth="1"/>
    <col min="363" max="363" width="12.6640625" customWidth="1"/>
    <col min="364" max="364" width="9.6640625" customWidth="1"/>
    <col min="365" max="365" width="28.6640625" customWidth="1"/>
    <col min="366" max="366" width="12.6640625" customWidth="1"/>
    <col min="367" max="367" width="9.6640625" customWidth="1"/>
    <col min="368" max="368" width="28.6640625" customWidth="1"/>
    <col min="369" max="369" width="12.6640625" customWidth="1"/>
    <col min="370" max="370" width="9.6640625" customWidth="1"/>
    <col min="371" max="371" width="28.6640625" customWidth="1"/>
    <col min="372" max="372" width="12.6640625" customWidth="1"/>
    <col min="373" max="373" width="9.6640625" customWidth="1"/>
    <col min="374" max="374" width="28.6640625" customWidth="1"/>
    <col min="375" max="375" width="12.6640625" customWidth="1"/>
    <col min="376" max="376" width="9.6640625" customWidth="1"/>
    <col min="377" max="377" width="28.6640625" customWidth="1"/>
    <col min="378" max="378" width="12.6640625" customWidth="1"/>
    <col min="379" max="379" width="9.6640625" customWidth="1"/>
    <col min="380" max="380" width="28.6640625" customWidth="1"/>
    <col min="381" max="381" width="12.6640625" customWidth="1"/>
    <col min="382" max="382" width="9.6640625" customWidth="1"/>
    <col min="383" max="383" width="28.6640625" customWidth="1"/>
    <col min="384" max="384" width="12.6640625" customWidth="1"/>
    <col min="385" max="385" width="9.6640625" customWidth="1"/>
    <col min="386" max="386" width="28.6640625" customWidth="1"/>
    <col min="387" max="387" width="12.6640625" customWidth="1"/>
    <col min="388" max="388" width="9.6640625" customWidth="1"/>
    <col min="389" max="389" width="28.6640625" customWidth="1"/>
    <col min="390" max="390" width="12.6640625" customWidth="1"/>
    <col min="391" max="391" width="9.6640625" customWidth="1"/>
    <col min="392" max="392" width="28.6640625" customWidth="1"/>
    <col min="393" max="393" width="12.6640625" customWidth="1"/>
    <col min="394" max="394" width="9.6640625" customWidth="1"/>
    <col min="395" max="395" width="28.6640625" customWidth="1"/>
    <col min="396" max="396" width="12.6640625" customWidth="1"/>
    <col min="397" max="397" width="9.6640625" customWidth="1"/>
    <col min="398" max="398" width="28.6640625" customWidth="1"/>
    <col min="399" max="399" width="12.6640625" customWidth="1"/>
    <col min="400" max="400" width="9.6640625" customWidth="1"/>
    <col min="401" max="401" width="28.6640625" customWidth="1"/>
    <col min="402" max="402" width="12.6640625" customWidth="1"/>
    <col min="403" max="403" width="9.6640625" customWidth="1"/>
    <col min="404" max="404" width="28.6640625" customWidth="1"/>
    <col min="405" max="405" width="12.6640625" customWidth="1"/>
    <col min="406" max="406" width="9.6640625" customWidth="1"/>
    <col min="407" max="407" width="28.6640625" customWidth="1"/>
    <col min="408" max="408" width="12.6640625" customWidth="1"/>
    <col min="409" max="409" width="9.6640625" customWidth="1"/>
    <col min="410" max="410" width="28.6640625" customWidth="1"/>
    <col min="411" max="411" width="12.6640625" customWidth="1"/>
    <col min="412" max="412" width="9.6640625" customWidth="1"/>
    <col min="413" max="413" width="28.6640625" customWidth="1"/>
    <col min="414" max="414" width="12.6640625" customWidth="1"/>
    <col min="415" max="415" width="9.6640625" customWidth="1"/>
    <col min="416" max="416" width="28.6640625" customWidth="1"/>
    <col min="417" max="417" width="12.6640625" customWidth="1"/>
    <col min="418" max="418" width="9.6640625" customWidth="1"/>
    <col min="419" max="419" width="28.6640625" customWidth="1"/>
    <col min="420" max="420" width="12.6640625" customWidth="1"/>
    <col min="421" max="421" width="9.6640625" customWidth="1"/>
    <col min="422" max="422" width="28.6640625" customWidth="1"/>
    <col min="423" max="423" width="12.6640625" customWidth="1"/>
    <col min="424" max="424" width="9.6640625" customWidth="1"/>
    <col min="425" max="425" width="28.6640625" customWidth="1"/>
    <col min="426" max="426" width="12.6640625" customWidth="1"/>
    <col min="427" max="427" width="9.6640625" customWidth="1"/>
    <col min="428" max="428" width="28.6640625" customWidth="1"/>
    <col min="429" max="429" width="12.6640625" customWidth="1"/>
    <col min="430" max="430" width="9.6640625" customWidth="1"/>
    <col min="431" max="431" width="28.6640625" customWidth="1"/>
    <col min="432" max="432" width="12.6640625" customWidth="1"/>
    <col min="433" max="433" width="9.6640625" customWidth="1"/>
    <col min="434" max="434" width="28.6640625" customWidth="1"/>
    <col min="435" max="435" width="12.6640625" customWidth="1"/>
    <col min="436" max="436" width="9.6640625" customWidth="1"/>
    <col min="437" max="437" width="28.6640625" customWidth="1"/>
    <col min="438" max="438" width="12.6640625" customWidth="1"/>
    <col min="439" max="439" width="9.6640625" customWidth="1"/>
    <col min="440" max="440" width="28.6640625" customWidth="1"/>
    <col min="441" max="441" width="12.6640625" customWidth="1"/>
    <col min="442" max="442" width="9.6640625" customWidth="1"/>
    <col min="443" max="443" width="28.6640625" customWidth="1"/>
    <col min="444" max="444" width="12.6640625" customWidth="1"/>
    <col min="445" max="445" width="9.6640625" customWidth="1"/>
    <col min="446" max="446" width="28.6640625" customWidth="1"/>
    <col min="447" max="447" width="12.6640625" customWidth="1"/>
    <col min="448" max="448" width="9.6640625" customWidth="1"/>
    <col min="449" max="449" width="28.6640625" customWidth="1"/>
    <col min="450" max="450" width="12.6640625" customWidth="1"/>
    <col min="451" max="451" width="9.6640625" customWidth="1"/>
    <col min="452" max="453" width="28.6640625" customWidth="1"/>
    <col min="454" max="454" width="12.6640625" customWidth="1"/>
    <col min="455" max="455" width="9.6640625" customWidth="1"/>
    <col min="456" max="456" width="28.6640625" customWidth="1"/>
    <col min="457" max="457" width="12.6640625" customWidth="1"/>
    <col min="458" max="458" width="9.6640625" customWidth="1"/>
    <col min="459" max="459" width="28.6640625" customWidth="1"/>
    <col min="460" max="460" width="12.6640625" customWidth="1"/>
    <col min="461" max="461" width="9.6640625" customWidth="1"/>
    <col min="462" max="462" width="28.6640625" customWidth="1"/>
    <col min="463" max="463" width="12.6640625" customWidth="1"/>
    <col min="464" max="464" width="9.6640625" customWidth="1"/>
    <col min="465" max="465" width="28.6640625" customWidth="1"/>
    <col min="466" max="466" width="12.6640625" customWidth="1"/>
    <col min="467" max="467" width="9.6640625" customWidth="1"/>
    <col min="468" max="468" width="28.6640625" customWidth="1"/>
    <col min="469" max="469" width="12.6640625" customWidth="1"/>
    <col min="470" max="470" width="9.6640625" customWidth="1"/>
    <col min="471" max="471" width="28.6640625" customWidth="1"/>
    <col min="472" max="472" width="12.6640625" customWidth="1"/>
    <col min="473" max="473" width="9.6640625" customWidth="1"/>
    <col min="474" max="475" width="28.6640625" customWidth="1"/>
    <col min="476" max="476" width="12.6640625" customWidth="1"/>
    <col min="477" max="477" width="9.6640625" customWidth="1"/>
    <col min="478" max="479" width="28.6640625" customWidth="1"/>
    <col min="480" max="480" width="12.6640625" customWidth="1"/>
    <col min="481" max="481" width="9.6640625" customWidth="1"/>
    <col min="482" max="482" width="28.6640625" customWidth="1"/>
    <col min="483" max="483" width="12.6640625" customWidth="1"/>
    <col min="484" max="484" width="9.6640625" customWidth="1"/>
    <col min="485" max="485" width="28.6640625" customWidth="1"/>
    <col min="486" max="486" width="12.6640625" customWidth="1"/>
    <col min="487" max="487" width="9.6640625" customWidth="1"/>
    <col min="488" max="488" width="28.6640625" customWidth="1"/>
    <col min="489" max="489" width="12.6640625" customWidth="1"/>
    <col min="490" max="490" width="9.6640625" customWidth="1"/>
    <col min="491" max="491" width="28.6640625" customWidth="1"/>
    <col min="492" max="492" width="12.6640625" customWidth="1"/>
    <col min="493" max="493" width="9.6640625" customWidth="1"/>
    <col min="494" max="494" width="28.6640625" customWidth="1"/>
    <col min="495" max="495" width="12.6640625" customWidth="1"/>
    <col min="496" max="496" width="9.6640625" customWidth="1"/>
    <col min="497" max="497" width="28.6640625" customWidth="1"/>
    <col min="498" max="498" width="12.6640625" customWidth="1"/>
    <col min="499" max="499" width="9.6640625" customWidth="1"/>
    <col min="500" max="500" width="28.6640625" customWidth="1"/>
    <col min="501" max="501" width="12.6640625" customWidth="1"/>
    <col min="502" max="502" width="9.6640625" customWidth="1"/>
    <col min="503" max="503" width="28.6640625" customWidth="1"/>
    <col min="504" max="504" width="12.6640625" customWidth="1"/>
    <col min="505" max="541" width="9.6640625" customWidth="1"/>
    <col min="542" max="542" width="12.6640625" customWidth="1"/>
    <col min="543" max="544" width="9.6640625" customWidth="1"/>
    <col min="545" max="545" width="12.6640625" customWidth="1"/>
    <col min="546" max="555" width="9.6640625" customWidth="1"/>
    <col min="556" max="556" width="12.6640625" customWidth="1"/>
    <col min="557" max="574" width="9.6640625" customWidth="1"/>
    <col min="575" max="575" width="12.6640625" customWidth="1"/>
    <col min="576" max="576" width="9.6640625" customWidth="1"/>
    <col min="577" max="577" width="12.6640625" customWidth="1"/>
    <col min="578" max="578" width="9.6640625" customWidth="1"/>
    <col min="579" max="579" width="12.6640625" customWidth="1"/>
    <col min="580" max="580" width="9.6640625" customWidth="1"/>
    <col min="581" max="581" width="12.6640625" customWidth="1"/>
    <col min="582" max="582" width="9.6640625" customWidth="1"/>
    <col min="583" max="583" width="12.6640625" customWidth="1"/>
    <col min="584" max="584" width="9.6640625" customWidth="1"/>
    <col min="585" max="585" width="12.6640625" customWidth="1"/>
    <col min="586" max="586" width="9.6640625" customWidth="1"/>
    <col min="587" max="587" width="12.6640625" customWidth="1"/>
    <col min="588" max="588" width="9.6640625" customWidth="1"/>
    <col min="589" max="589" width="12.6640625" customWidth="1"/>
    <col min="590" max="590" width="9.6640625" customWidth="1"/>
    <col min="591" max="591" width="12.6640625" customWidth="1"/>
    <col min="592" max="592" width="9.6640625" customWidth="1"/>
    <col min="593" max="593" width="12.6640625" customWidth="1"/>
    <col min="594" max="594" width="9.6640625" customWidth="1"/>
    <col min="595" max="595" width="12.6640625" customWidth="1"/>
    <col min="596" max="596" width="9.6640625" customWidth="1"/>
    <col min="597" max="597" width="12.6640625" customWidth="1"/>
    <col min="598" max="598" width="9.6640625" customWidth="1"/>
    <col min="599" max="599" width="12.6640625" customWidth="1"/>
    <col min="600" max="600" width="9.6640625" customWidth="1"/>
    <col min="601" max="601" width="12.6640625" customWidth="1"/>
    <col min="602" max="602" width="9.6640625" customWidth="1"/>
    <col min="603" max="603" width="12.6640625" customWidth="1"/>
    <col min="604" max="604" width="9.6640625" customWidth="1"/>
    <col min="605" max="605" width="12.6640625" customWidth="1"/>
    <col min="606" max="606" width="9.6640625" customWidth="1"/>
    <col min="607" max="607" width="12.6640625" customWidth="1"/>
    <col min="608" max="608" width="9.6640625" customWidth="1"/>
    <col min="609" max="609" width="12.6640625" customWidth="1"/>
    <col min="610" max="610" width="9.6640625" customWidth="1"/>
    <col min="611" max="611" width="12.6640625" customWidth="1"/>
    <col min="612" max="612" width="9.6640625" customWidth="1"/>
    <col min="613" max="613" width="12.6640625" customWidth="1"/>
    <col min="614" max="614" width="9.6640625" customWidth="1"/>
    <col min="615" max="615" width="12.6640625" customWidth="1"/>
    <col min="616" max="616" width="9.6640625" customWidth="1"/>
    <col min="617" max="617" width="12.6640625" customWidth="1"/>
    <col min="618" max="618" width="9.6640625" customWidth="1"/>
    <col min="619" max="619" width="12.6640625" customWidth="1"/>
    <col min="620" max="620" width="9.6640625" customWidth="1"/>
    <col min="621" max="621" width="12.6640625" customWidth="1"/>
    <col min="622" max="622" width="9.6640625" customWidth="1"/>
    <col min="623" max="623" width="12.6640625" customWidth="1"/>
    <col min="624" max="628" width="9.6640625" customWidth="1"/>
    <col min="629" max="629" width="12.6640625" customWidth="1"/>
    <col min="630" max="632" width="9.6640625" customWidth="1"/>
    <col min="633" max="633" width="12.6640625" customWidth="1"/>
    <col min="634" max="634" width="9.6640625" customWidth="1"/>
    <col min="635" max="635" width="12.6640625" customWidth="1"/>
    <col min="636" max="636" width="9.6640625" customWidth="1"/>
    <col min="637" max="637" width="28.6640625" customWidth="1"/>
    <col min="638" max="638" width="12.6640625" customWidth="1"/>
    <col min="639" max="640" width="9.6640625" customWidth="1"/>
    <col min="641" max="641" width="12.6640625" customWidth="1"/>
    <col min="642" max="643" width="9.6640625" customWidth="1"/>
    <col min="644" max="644" width="12.6640625" customWidth="1"/>
    <col min="645" max="649" width="9.6640625" customWidth="1"/>
    <col min="650" max="650" width="12.6640625" customWidth="1"/>
    <col min="651" max="651" width="9.6640625" customWidth="1"/>
    <col min="652" max="652" width="12.6640625" customWidth="1"/>
    <col min="653" max="653" width="9.6640625" customWidth="1"/>
    <col min="654" max="654" width="12.6640625" customWidth="1"/>
    <col min="655" max="656" width="9.6640625" customWidth="1"/>
    <col min="657" max="657" width="12.6640625" customWidth="1"/>
    <col min="658" max="658" width="9.6640625" customWidth="1"/>
    <col min="659" max="659" width="12.6640625" customWidth="1"/>
    <col min="660" max="660" width="9.6640625" customWidth="1"/>
    <col min="661" max="661" width="12.6640625" customWidth="1"/>
    <col min="662" max="662" width="9.6640625" customWidth="1"/>
    <col min="663" max="663" width="12.6640625" customWidth="1"/>
    <col min="664" max="664" width="9.6640625" customWidth="1"/>
    <col min="665" max="665" width="12.6640625" customWidth="1"/>
    <col min="666" max="666" width="9.6640625" customWidth="1"/>
    <col min="667" max="667" width="12.6640625" customWidth="1"/>
    <col min="668" max="668" width="9.6640625" customWidth="1"/>
    <col min="669" max="669" width="12.6640625" customWidth="1"/>
    <col min="670" max="670" width="9.6640625" customWidth="1"/>
    <col min="671" max="671" width="12.6640625" customWidth="1"/>
    <col min="672" max="672" width="9.6640625" customWidth="1"/>
    <col min="673" max="673" width="12.6640625" customWidth="1"/>
    <col min="674" max="715" width="9.6640625" customWidth="1"/>
    <col min="716" max="717" width="28.6640625" customWidth="1"/>
    <col min="718" max="718" width="12.6640625" customWidth="1"/>
    <col min="719" max="719" width="9.6640625" customWidth="1"/>
    <col min="720" max="721" width="28.6640625" customWidth="1"/>
    <col min="722" max="722" width="12.6640625" customWidth="1"/>
    <col min="723" max="723" width="9.6640625" customWidth="1"/>
    <col min="724" max="725" width="28.6640625" customWidth="1"/>
    <col min="726" max="726" width="12.6640625" customWidth="1"/>
    <col min="727" max="727" width="9.6640625" customWidth="1"/>
    <col min="728" max="729" width="28.6640625" customWidth="1"/>
    <col min="730" max="730" width="12.6640625" customWidth="1"/>
    <col min="731" max="731" width="9.6640625" customWidth="1"/>
    <col min="732" max="733" width="28.6640625" customWidth="1"/>
    <col min="734" max="734" width="12.6640625" customWidth="1"/>
    <col min="735" max="735" width="9.6640625" customWidth="1"/>
    <col min="736" max="737" width="28.6640625" customWidth="1"/>
    <col min="738" max="738" width="12.6640625" customWidth="1"/>
    <col min="739" max="739" width="9.6640625" customWidth="1"/>
    <col min="740" max="741" width="28.6640625" customWidth="1"/>
    <col min="742" max="742" width="12.6640625" customWidth="1"/>
    <col min="743" max="743" width="9.6640625" customWidth="1"/>
    <col min="744" max="745" width="28.6640625" customWidth="1"/>
    <col min="746" max="746" width="12.6640625" customWidth="1"/>
    <col min="747" max="747" width="9.6640625" customWidth="1"/>
    <col min="748" max="749" width="28.6640625" customWidth="1"/>
    <col min="750" max="750" width="12.6640625" customWidth="1"/>
    <col min="751" max="751" width="9.6640625" customWidth="1"/>
    <col min="752" max="752" width="12.6640625" customWidth="1"/>
    <col min="753" max="753" width="9.6640625" customWidth="1"/>
    <col min="754" max="754" width="12.6640625" customWidth="1"/>
    <col min="755" max="755" width="9.6640625" customWidth="1"/>
    <col min="756" max="756" width="12.6640625" customWidth="1"/>
    <col min="757" max="757" width="9.6640625" customWidth="1"/>
    <col min="758" max="758" width="12.6640625" customWidth="1"/>
    <col min="759" max="759" width="9.6640625" customWidth="1"/>
    <col min="760" max="760" width="12.6640625" customWidth="1"/>
    <col min="761" max="761" width="9.6640625" customWidth="1"/>
    <col min="762" max="762" width="28.6640625" customWidth="1"/>
    <col min="763" max="763" width="12.6640625" customWidth="1"/>
    <col min="764" max="764" width="9.6640625" customWidth="1"/>
    <col min="765" max="765" width="28.6640625" customWidth="1"/>
    <col min="766" max="766" width="12.6640625" customWidth="1"/>
    <col min="767" max="767" width="9.6640625" customWidth="1"/>
    <col min="768" max="768" width="28.6640625" customWidth="1"/>
    <col min="769" max="769" width="12.6640625" customWidth="1"/>
    <col min="770" max="770" width="9.6640625" customWidth="1"/>
    <col min="771" max="771" width="28.6640625" customWidth="1"/>
    <col min="772" max="772" width="12.6640625" customWidth="1"/>
    <col min="773" max="773" width="9.6640625" customWidth="1"/>
    <col min="774" max="774" width="28.6640625" customWidth="1"/>
    <col min="775" max="775" width="12.6640625" customWidth="1"/>
    <col min="776" max="776" width="9.6640625" customWidth="1"/>
    <col min="777" max="777" width="28.6640625" customWidth="1"/>
    <col min="778" max="778" width="12.6640625" customWidth="1"/>
    <col min="779" max="779" width="9.6640625" customWidth="1"/>
    <col min="780" max="780" width="28.6640625" customWidth="1"/>
    <col min="781" max="781" width="12.6640625" customWidth="1"/>
    <col min="782" max="782" width="9.6640625" customWidth="1"/>
    <col min="783" max="783" width="28.6640625" customWidth="1"/>
    <col min="784" max="784" width="12.6640625" customWidth="1"/>
    <col min="785" max="785" width="9.6640625" customWidth="1"/>
    <col min="786" max="786" width="28.6640625" customWidth="1"/>
    <col min="787" max="787" width="12.6640625" customWidth="1"/>
    <col min="788" max="788" width="9.6640625" customWidth="1"/>
    <col min="789" max="789" width="28.6640625" customWidth="1"/>
    <col min="790" max="790" width="12.6640625" customWidth="1"/>
    <col min="791" max="791" width="9.6640625" customWidth="1"/>
    <col min="792" max="792" width="28.6640625" customWidth="1"/>
    <col min="793" max="793" width="12.6640625" customWidth="1"/>
    <col min="794" max="794" width="9.6640625" customWidth="1"/>
    <col min="795" max="795" width="28.6640625" customWidth="1"/>
    <col min="796" max="796" width="12.6640625" customWidth="1"/>
    <col min="797" max="797" width="9.6640625" customWidth="1"/>
    <col min="798" max="798" width="28.6640625" customWidth="1"/>
    <col min="799" max="799" width="12.6640625" customWidth="1"/>
    <col min="800" max="800" width="9.6640625" customWidth="1"/>
    <col min="801" max="801" width="28.6640625" customWidth="1"/>
    <col min="802" max="802" width="12.6640625" customWidth="1"/>
    <col min="803" max="803" width="9.6640625" customWidth="1"/>
    <col min="804" max="804" width="28.6640625" customWidth="1"/>
    <col min="805" max="805" width="12.6640625" customWidth="1"/>
    <col min="806" max="806" width="9.6640625" customWidth="1"/>
    <col min="807" max="807" width="28.6640625" customWidth="1"/>
    <col min="808" max="808" width="12.6640625" customWidth="1"/>
    <col min="809" max="809" width="9.6640625" customWidth="1"/>
    <col min="810" max="810" width="28.6640625" customWidth="1"/>
    <col min="811" max="811" width="12.6640625" customWidth="1"/>
    <col min="812" max="812" width="9.6640625" customWidth="1"/>
    <col min="813" max="813" width="28.6640625" customWidth="1"/>
    <col min="814" max="814" width="12.6640625" customWidth="1"/>
    <col min="815" max="832" width="9.6640625" customWidth="1"/>
    <col min="833" max="836" width="12.6640625" customWidth="1"/>
    <col min="837" max="837" width="24.6640625" customWidth="1"/>
    <col min="838" max="839" width="12.6640625" customWidth="1"/>
    <col min="840" max="840" width="24.6640625" customWidth="1"/>
    <col min="841" max="842" width="12.6640625" customWidth="1"/>
    <col min="843" max="843" width="24.6640625" customWidth="1"/>
    <col min="844" max="845" width="12.6640625" customWidth="1"/>
    <col min="846" max="846" width="24.6640625" customWidth="1"/>
    <col min="847" max="848" width="12.6640625" customWidth="1"/>
    <col min="849" max="849" width="24.6640625" customWidth="1"/>
    <col min="850" max="851" width="12.6640625" customWidth="1"/>
    <col min="852" max="852" width="24.6640625" customWidth="1"/>
    <col min="853" max="854" width="12.6640625" customWidth="1"/>
    <col min="855" max="855" width="24.6640625" customWidth="1"/>
    <col min="856" max="857" width="12.6640625" customWidth="1"/>
    <col min="858" max="858" width="24.6640625" customWidth="1"/>
    <col min="859" max="860" width="12.6640625" customWidth="1"/>
    <col min="861" max="861" width="24.6640625" customWidth="1"/>
    <col min="862" max="863" width="12.6640625" customWidth="1"/>
    <col min="864" max="864" width="24.6640625" customWidth="1"/>
    <col min="865" max="866" width="12.6640625" customWidth="1"/>
    <col min="867" max="867" width="24.6640625" customWidth="1"/>
    <col min="868" max="869" width="12.6640625" customWidth="1"/>
    <col min="870" max="870" width="24.6640625" customWidth="1"/>
    <col min="871" max="872" width="12.6640625" customWidth="1"/>
    <col min="873" max="873" width="24.6640625" customWidth="1"/>
    <col min="874" max="875" width="12.6640625" customWidth="1"/>
    <col min="876" max="876" width="24.6640625" customWidth="1"/>
    <col min="877" max="878" width="12.6640625" customWidth="1"/>
    <col min="879" max="879" width="24.6640625" customWidth="1"/>
    <col min="880" max="881" width="12.6640625" customWidth="1"/>
    <col min="882" max="882" width="24.6640625" customWidth="1"/>
    <col min="883" max="884" width="12.6640625" customWidth="1"/>
    <col min="885" max="885" width="24.6640625" customWidth="1"/>
    <col min="886" max="887" width="12.6640625" customWidth="1"/>
    <col min="888" max="888" width="24.6640625" customWidth="1"/>
    <col min="889" max="890" width="12.6640625" customWidth="1"/>
    <col min="891" max="891" width="24.6640625" customWidth="1"/>
    <col min="892" max="893" width="12.6640625" customWidth="1"/>
    <col min="894" max="894" width="24.6640625" customWidth="1"/>
    <col min="895" max="896" width="12.6640625" customWidth="1"/>
    <col min="897" max="897" width="24.6640625" customWidth="1"/>
    <col min="898" max="899" width="12.6640625" customWidth="1"/>
    <col min="900" max="900" width="24.6640625" customWidth="1"/>
    <col min="901" max="915" width="12.6640625" customWidth="1"/>
    <col min="916" max="916" width="24.6640625" customWidth="1"/>
    <col min="917" max="921" width="12.6640625" customWidth="1"/>
    <col min="922" max="922" width="24.6640625" customWidth="1"/>
    <col min="923" max="924" width="12.6640625" customWidth="1"/>
    <col min="925" max="925" width="24.6640625" customWidth="1"/>
    <col min="926" max="927" width="12.6640625" customWidth="1"/>
    <col min="928" max="929" width="24.6640625" customWidth="1"/>
    <col min="930" max="931" width="12.6640625" customWidth="1"/>
    <col min="932" max="932" width="24.6640625" customWidth="1"/>
    <col min="933" max="934" width="12.6640625" customWidth="1"/>
    <col min="935" max="935" width="24.6640625" customWidth="1"/>
    <col min="936" max="937" width="12.6640625" customWidth="1"/>
    <col min="938" max="939" width="24.6640625" customWidth="1"/>
    <col min="940" max="941" width="12.6640625" customWidth="1"/>
    <col min="942" max="942" width="24.6640625" customWidth="1"/>
    <col min="943" max="954" width="12.6640625" customWidth="1"/>
    <col min="955" max="955" width="24.6640625" customWidth="1"/>
    <col min="956" max="965" width="12.6640625" customWidth="1"/>
    <col min="966" max="966" width="24.6640625" customWidth="1"/>
    <col min="967" max="968" width="12.6640625" customWidth="1"/>
    <col min="969" max="970" width="24.6640625" customWidth="1"/>
    <col min="971" max="1003" width="12.6640625" customWidth="1"/>
    <col min="1004" max="1004" width="24.6640625" customWidth="1"/>
    <col min="1005" max="1006" width="12.6640625" customWidth="1"/>
    <col min="1007" max="1007" width="24.6640625" customWidth="1"/>
    <col min="1008" max="1035" width="12.6640625" customWidth="1"/>
    <col min="1036" max="1036" width="24.6640625" customWidth="1"/>
    <col min="1037" max="1062" width="12.6640625" customWidth="1"/>
    <col min="1063" max="1063" width="24.6640625" customWidth="1"/>
    <col min="1064" max="1074" width="12.6640625" customWidth="1"/>
    <col min="1075" max="1075" width="24.6640625" customWidth="1"/>
    <col min="1076" max="1077" width="12.6640625" customWidth="1"/>
    <col min="1078" max="1078" width="24.6640625" customWidth="1"/>
    <col min="1079" max="1080" width="12.6640625" customWidth="1"/>
    <col min="1081" max="1081" width="24.6640625" customWidth="1"/>
    <col min="1082" max="1083" width="12.6640625" customWidth="1"/>
    <col min="1084" max="1084" width="24.6640625" customWidth="1"/>
    <col min="1085" max="1086" width="12.6640625" customWidth="1"/>
    <col min="1087" max="1088" width="24.6640625" customWidth="1"/>
    <col min="1089" max="1090" width="12.6640625" customWidth="1"/>
    <col min="1091" max="1092" width="24.6640625" customWidth="1"/>
    <col min="1093" max="1094" width="12.6640625" customWidth="1"/>
    <col min="1095" max="1096" width="24.6640625" customWidth="1"/>
    <col min="1097" max="1098" width="12.6640625" customWidth="1"/>
    <col min="1099" max="1100" width="24.6640625" customWidth="1"/>
    <col min="1101" max="1102" width="12.6640625" customWidth="1"/>
    <col min="1103" max="1104" width="24.6640625" customWidth="1"/>
    <col min="1105" max="1106" width="12.6640625" customWidth="1"/>
    <col min="1107" max="1108" width="24.6640625" customWidth="1"/>
    <col min="1109" max="1110" width="12.6640625" customWidth="1"/>
    <col min="1111" max="1112" width="24.6640625" customWidth="1"/>
    <col min="1113" max="1114" width="12.6640625" customWidth="1"/>
    <col min="1115" max="1115" width="24.6640625" customWidth="1"/>
    <col min="1116" max="1117" width="12.6640625" customWidth="1"/>
    <col min="1118" max="1119" width="24.6640625" customWidth="1"/>
    <col min="1120" max="1129" width="12.6640625" customWidth="1"/>
    <col min="1130" max="1130" width="24.6640625" customWidth="1"/>
    <col min="1131" max="1132" width="12.6640625" customWidth="1"/>
    <col min="1133" max="1133" width="24.6640625" customWidth="1"/>
    <col min="1134" max="1135" width="12.6640625" customWidth="1"/>
    <col min="1136" max="1136" width="24.6640625" customWidth="1"/>
    <col min="1137" max="1138" width="12.6640625" customWidth="1"/>
    <col min="1139" max="1139" width="24.6640625" customWidth="1"/>
    <col min="1140" max="1141" width="12.6640625" customWidth="1"/>
    <col min="1142" max="1142" width="24.6640625" customWidth="1"/>
    <col min="1143" max="1144" width="12.6640625" customWidth="1"/>
    <col min="1145" max="1145" width="24.6640625" customWidth="1"/>
    <col min="1146" max="1147" width="12.6640625" customWidth="1"/>
    <col min="1148" max="1148" width="24.6640625" customWidth="1"/>
    <col min="1149" max="1150" width="12.6640625" customWidth="1"/>
    <col min="1151" max="1151" width="24.6640625" customWidth="1"/>
    <col min="1152" max="1153" width="12.6640625" customWidth="1"/>
    <col min="1154" max="1154" width="24.6640625" customWidth="1"/>
    <col min="1155" max="1156" width="12.6640625" customWidth="1"/>
    <col min="1157" max="1157" width="24.6640625" customWidth="1"/>
    <col min="1158" max="1159" width="12.6640625" customWidth="1"/>
    <col min="1160" max="1160" width="24.6640625" customWidth="1"/>
    <col min="1161" max="1162" width="12.6640625" customWidth="1"/>
    <col min="1163" max="1163" width="24.6640625" customWidth="1"/>
    <col min="1164" max="1165" width="12.6640625" customWidth="1"/>
    <col min="1166" max="1167" width="24.6640625" customWidth="1"/>
    <col min="1168" max="1169" width="12.6640625" customWidth="1"/>
    <col min="1170" max="1170" width="24.6640625" customWidth="1"/>
    <col min="1171" max="1172" width="12.6640625" customWidth="1"/>
    <col min="1173" max="1173" width="24.6640625" customWidth="1"/>
    <col min="1174" max="1175" width="12.6640625" customWidth="1"/>
    <col min="1176" max="1176" width="24.6640625" customWidth="1"/>
    <col min="1177" max="1178" width="12.6640625" customWidth="1"/>
    <col min="1179" max="1179" width="24.6640625" customWidth="1"/>
    <col min="1180" max="1181" width="12.6640625" customWidth="1"/>
    <col min="1182" max="1182" width="24.6640625" customWidth="1"/>
    <col min="1183" max="1184" width="12.6640625" customWidth="1"/>
    <col min="1185" max="1185" width="24.6640625" customWidth="1"/>
    <col min="1186" max="1187" width="12.6640625" customWidth="1"/>
    <col min="1188" max="1188" width="24.6640625" customWidth="1"/>
    <col min="1189" max="1190" width="12.6640625" customWidth="1"/>
    <col min="1191" max="1191" width="24.6640625" customWidth="1"/>
    <col min="1192" max="1249" width="12.6640625" customWidth="1"/>
    <col min="1250" max="1294" width="8.6640625" customWidth="1"/>
    <col min="1295" max="1295" width="8.44140625" customWidth="1"/>
    <col min="1296" max="1296" width="8.6640625" customWidth="1"/>
    <col min="1297" max="1297" width="8.44140625" customWidth="1"/>
    <col min="1298" max="1298" width="8.6640625" customWidth="1"/>
    <col min="1299" max="1299" width="8.44140625" customWidth="1"/>
    <col min="1300" max="1310" width="8.6640625" customWidth="1"/>
    <col min="1311" max="1311" width="8.44140625" customWidth="1"/>
    <col min="1312" max="1312" width="8.6640625" customWidth="1"/>
    <col min="1313" max="1313" width="8.44140625" customWidth="1"/>
    <col min="1314" max="1314" width="8.6640625" customWidth="1"/>
    <col min="1315" max="1315" width="8.44140625" customWidth="1"/>
    <col min="1316" max="1317" width="8.6640625" customWidth="1"/>
    <col min="1318" max="1318" width="8.44140625" customWidth="1"/>
    <col min="1319" max="1321" width="8.6640625" customWidth="1"/>
    <col min="1322" max="1322" width="8.44140625" customWidth="1"/>
    <col min="1323" max="1326" width="8.6640625" customWidth="1"/>
    <col min="1327" max="1327" width="8.44140625" customWidth="1"/>
    <col min="1328" max="1344" width="8.6640625" customWidth="1"/>
    <col min="1345" max="1345" width="8.44140625" customWidth="1"/>
    <col min="1346" max="1348" width="8.6640625" customWidth="1"/>
    <col min="1349" max="1349" width="8.44140625" customWidth="1"/>
    <col min="1350" max="1350" width="8.6640625" customWidth="1"/>
    <col min="1351" max="1351" width="30.6640625" customWidth="1"/>
    <col min="1352" max="1352" width="8.44140625" customWidth="1"/>
    <col min="1353" max="1356" width="8.6640625" customWidth="1"/>
    <col min="1357" max="1357" width="8.44140625" customWidth="1"/>
    <col min="1358" max="1358" width="8.6640625" customWidth="1"/>
    <col min="1359" max="1359" width="8.44140625" customWidth="1"/>
    <col min="1360" max="1360" width="8.6640625" customWidth="1"/>
    <col min="1361" max="1361" width="8.44140625" customWidth="1"/>
    <col min="1362" max="1362" width="8.6640625" customWidth="1"/>
    <col min="1363" max="1363" width="8.44140625" customWidth="1"/>
    <col min="1364" max="1364" width="8.6640625" customWidth="1"/>
    <col min="1365" max="1365" width="8.44140625" customWidth="1"/>
    <col min="1366" max="1366" width="8.6640625" customWidth="1"/>
    <col min="1367" max="1367" width="8.44140625" customWidth="1"/>
    <col min="1368" max="1368" width="8.6640625" customWidth="1"/>
    <col min="1369" max="1369" width="8.44140625" customWidth="1"/>
    <col min="1370" max="1370" width="8.6640625" customWidth="1"/>
    <col min="1371" max="1371" width="8.44140625" customWidth="1"/>
    <col min="1372" max="1372" width="8.6640625" customWidth="1"/>
    <col min="1373" max="1373" width="8.44140625" customWidth="1"/>
    <col min="1374" max="1374" width="8.6640625" customWidth="1"/>
    <col min="1375" max="1375" width="8.44140625" customWidth="1"/>
    <col min="1376" max="1376" width="8.6640625" customWidth="1"/>
    <col min="1377" max="1377" width="8.44140625" customWidth="1"/>
    <col min="1378" max="1378" width="8.6640625" customWidth="1"/>
    <col min="1379" max="1379" width="8.44140625" customWidth="1"/>
    <col min="1380" max="1380" width="8.6640625" customWidth="1"/>
    <col min="1381" max="1381" width="8.44140625" customWidth="1"/>
    <col min="1382" max="1382" width="8.6640625" customWidth="1"/>
    <col min="1383" max="1383" width="8.44140625" customWidth="1"/>
    <col min="1384" max="1384" width="8.6640625" customWidth="1"/>
    <col min="1385" max="1385" width="8.44140625" customWidth="1"/>
    <col min="1386" max="1386" width="8.6640625" customWidth="1"/>
    <col min="1387" max="1387" width="8.44140625" customWidth="1"/>
    <col min="1388" max="1388" width="8.6640625" customWidth="1"/>
    <col min="1389" max="1389" width="8.44140625" customWidth="1"/>
    <col min="1390" max="1390" width="8.6640625" customWidth="1"/>
    <col min="1391" max="1391" width="8.44140625" customWidth="1"/>
    <col min="1392" max="1392" width="8.6640625" customWidth="1"/>
    <col min="1393" max="1393" width="8.44140625" customWidth="1"/>
    <col min="1394" max="1394" width="8.6640625" customWidth="1"/>
    <col min="1395" max="1395" width="8.44140625" customWidth="1"/>
    <col min="1396" max="1415" width="8.6640625" customWidth="1"/>
    <col min="1416" max="1416" width="8.44140625" customWidth="1"/>
    <col min="1417" max="1417" width="8.6640625" customWidth="1"/>
    <col min="1418" max="1418" width="8.44140625" customWidth="1"/>
    <col min="1419" max="1419" width="8.6640625" customWidth="1"/>
    <col min="1420" max="1420" width="8.44140625" customWidth="1"/>
    <col min="1421" max="1421" width="8.6640625" customWidth="1"/>
    <col min="1422" max="1422" width="8.44140625" customWidth="1"/>
    <col min="1423" max="1424" width="8.6640625" customWidth="1"/>
    <col min="1425" max="1425" width="8.44140625" customWidth="1"/>
    <col min="1426" max="1426" width="8.6640625" customWidth="1"/>
    <col min="1427" max="1427" width="8.44140625" customWidth="1"/>
    <col min="1428" max="1428" width="8.6640625" customWidth="1"/>
    <col min="1429" max="1429" width="8.44140625" customWidth="1"/>
    <col min="1430" max="1430" width="8.6640625" customWidth="1"/>
    <col min="1431" max="1431" width="8.44140625" customWidth="1"/>
    <col min="1432" max="1432" width="8.6640625" customWidth="1"/>
    <col min="1433" max="1433" width="8.44140625" customWidth="1"/>
    <col min="1434" max="1434" width="8.6640625" customWidth="1"/>
    <col min="1435" max="1435" width="8.44140625" customWidth="1"/>
    <col min="1436" max="1436" width="8.6640625" customWidth="1"/>
    <col min="1437" max="1437" width="8.44140625" customWidth="1"/>
    <col min="1438" max="1438" width="8.6640625" customWidth="1"/>
    <col min="1439" max="1439" width="8.44140625" customWidth="1"/>
    <col min="1440" max="1440" width="8.6640625" customWidth="1"/>
    <col min="1441" max="1441" width="8.44140625" customWidth="1"/>
    <col min="1442" max="1442" width="8.6640625" customWidth="1"/>
    <col min="1443" max="1443" width="8.44140625" customWidth="1"/>
    <col min="1444" max="1444" width="8.6640625" customWidth="1"/>
    <col min="1445" max="1445" width="8.44140625" customWidth="1"/>
    <col min="1446" max="1446" width="8.6640625" customWidth="1"/>
    <col min="1447" max="1447" width="8.44140625" customWidth="1"/>
    <col min="1448" max="1448" width="8.6640625" customWidth="1"/>
    <col min="1449" max="1449" width="8.44140625" customWidth="1"/>
    <col min="1450" max="1450" width="8.6640625" customWidth="1"/>
    <col min="1451" max="1451" width="8.44140625" customWidth="1"/>
    <col min="1452" max="1452" width="8.6640625" customWidth="1"/>
    <col min="1453" max="1453" width="8.44140625" customWidth="1"/>
    <col min="1454" max="1454" width="8.6640625" customWidth="1"/>
    <col min="1455" max="1455" width="8.44140625" customWidth="1"/>
    <col min="1456" max="1456" width="8.6640625" customWidth="1"/>
    <col min="1457" max="1457" width="8.44140625" customWidth="1"/>
    <col min="1458" max="1458" width="8.6640625" customWidth="1"/>
    <col min="1459" max="1459" width="8.44140625" customWidth="1"/>
    <col min="1460" max="1460" width="8.6640625" customWidth="1"/>
    <col min="1461" max="1461" width="8.44140625" customWidth="1"/>
    <col min="1462" max="1462" width="8.6640625" customWidth="1"/>
    <col min="1463" max="1463" width="8.44140625" customWidth="1"/>
    <col min="1464" max="1464" width="8.6640625" customWidth="1"/>
    <col min="1465" max="1465" width="8.44140625" customWidth="1"/>
    <col min="1466" max="1466" width="8.6640625" customWidth="1"/>
    <col min="1467" max="1467" width="8.44140625" customWidth="1"/>
    <col min="1468" max="1468" width="8.6640625" customWidth="1"/>
    <col min="1469" max="1469" width="8.44140625" customWidth="1"/>
    <col min="1470" max="1472" width="8.6640625" customWidth="1"/>
    <col min="1473" max="1473" width="8.44140625" customWidth="1"/>
    <col min="1474" max="1475" width="8.6640625" customWidth="1"/>
    <col min="1476" max="1476" width="8.44140625" customWidth="1"/>
    <col min="1477" max="1477" width="8.6640625" customWidth="1"/>
    <col min="1478" max="1478" width="8.44140625" customWidth="1"/>
    <col min="1479" max="1479" width="8.6640625" customWidth="1"/>
    <col min="1480" max="1480" width="8.44140625" customWidth="1"/>
    <col min="1481" max="1481" width="8.6640625" customWidth="1"/>
    <col min="1482" max="1482" width="8.44140625" customWidth="1"/>
    <col min="1483" max="1483" width="8.6640625" customWidth="1"/>
    <col min="1484" max="1484" width="8.44140625" customWidth="1"/>
    <col min="1485" max="1487" width="8.6640625" customWidth="1"/>
    <col min="1488" max="1488" width="8.44140625" customWidth="1"/>
    <col min="1489" max="1516" width="8.6640625" customWidth="1"/>
    <col min="1517" max="1517" width="8.44140625" customWidth="1"/>
    <col min="1518" max="1518" width="8.6640625" customWidth="1"/>
    <col min="1519" max="1519" width="8.44140625" customWidth="1"/>
    <col min="1520" max="1520" width="8.6640625" customWidth="1"/>
    <col min="1521" max="1521" width="8.44140625" customWidth="1"/>
    <col min="1522" max="1522" width="8.6640625" customWidth="1"/>
    <col min="1523" max="1523" width="8.44140625" customWidth="1"/>
    <col min="1524" max="1524" width="8.6640625" customWidth="1"/>
    <col min="1525" max="1525" width="8.44140625" customWidth="1"/>
    <col min="1526" max="1526" width="8.6640625" customWidth="1"/>
    <col min="1527" max="1527" width="8.44140625" customWidth="1"/>
    <col min="1528" max="1528" width="8.6640625" customWidth="1"/>
    <col min="1529" max="1529" width="8.44140625" customWidth="1"/>
    <col min="1530" max="1530" width="8.6640625" customWidth="1"/>
    <col min="1531" max="1531" width="8.44140625" customWidth="1"/>
    <col min="1532" max="1532" width="8.6640625" customWidth="1"/>
    <col min="1533" max="1533" width="8.44140625" customWidth="1"/>
    <col min="1534" max="1534" width="8.6640625" customWidth="1"/>
    <col min="1535" max="1535" width="8.44140625" customWidth="1"/>
    <col min="1536" max="1536" width="8.6640625" customWidth="1"/>
    <col min="1537" max="1537" width="30.6640625" customWidth="1"/>
    <col min="1538" max="1538" width="8.44140625" customWidth="1"/>
    <col min="1539" max="1539" width="8.6640625" customWidth="1"/>
    <col min="1540" max="1540" width="8.44140625" customWidth="1"/>
    <col min="1541" max="1541" width="8.6640625" customWidth="1"/>
    <col min="1542" max="1542" width="30.6640625" customWidth="1"/>
    <col min="1543" max="1543" width="8.44140625" customWidth="1"/>
    <col min="1544" max="1544" width="8.6640625" customWidth="1"/>
    <col min="1545" max="1545" width="30.6640625" customWidth="1"/>
    <col min="1546" max="1546" width="8.44140625" customWidth="1"/>
    <col min="1547" max="1548" width="8.6640625" customWidth="1"/>
    <col min="1549" max="1549" width="8.44140625" customWidth="1"/>
    <col min="1550" max="1551" width="8.6640625" customWidth="1"/>
    <col min="1552" max="1552" width="8.44140625" customWidth="1"/>
    <col min="1553" max="1554" width="8.6640625" customWidth="1"/>
    <col min="1555" max="1555" width="8.44140625" customWidth="1"/>
    <col min="1556" max="1556" width="8.6640625" customWidth="1"/>
    <col min="1557" max="1557" width="8.44140625" customWidth="1"/>
    <col min="1558" max="1558" width="8.6640625" customWidth="1"/>
    <col min="1559" max="1559" width="8.44140625" customWidth="1"/>
    <col min="1560" max="1560" width="8.6640625" customWidth="1"/>
    <col min="1561" max="1561" width="8.44140625" customWidth="1"/>
    <col min="1562" max="1562" width="8.6640625" customWidth="1"/>
    <col min="1563" max="1563" width="8.44140625" customWidth="1"/>
    <col min="1564" max="1564" width="8.6640625" customWidth="1"/>
    <col min="1565" max="1565" width="8.44140625" customWidth="1"/>
    <col min="1566" max="1566" width="8.6640625" customWidth="1"/>
    <col min="1567" max="1567" width="8.44140625" customWidth="1"/>
    <col min="1568" max="1568" width="8.6640625" customWidth="1"/>
    <col min="1569" max="1569" width="8.44140625" customWidth="1"/>
    <col min="1570" max="1570" width="8.6640625" customWidth="1"/>
    <col min="1571" max="1571" width="8.44140625" customWidth="1"/>
    <col min="1572" max="1572" width="8.6640625" customWidth="1"/>
    <col min="1573" max="1573" width="8.44140625" customWidth="1"/>
    <col min="1574" max="1574" width="8.6640625" customWidth="1"/>
    <col min="1575" max="1575" width="8.44140625" customWidth="1"/>
    <col min="1576" max="1576" width="8.6640625" customWidth="1"/>
    <col min="1577" max="1577" width="8.44140625" customWidth="1"/>
    <col min="1578" max="1578" width="8.6640625" customWidth="1"/>
    <col min="1579" max="1579" width="8.44140625" customWidth="1"/>
    <col min="1580" max="1580" width="8.6640625" customWidth="1"/>
    <col min="1581" max="1581" width="8.44140625" customWidth="1"/>
    <col min="1582" max="1582" width="8.6640625" customWidth="1"/>
    <col min="1583" max="1583" width="8.44140625" customWidth="1"/>
    <col min="1584" max="1584" width="8.6640625" customWidth="1"/>
    <col min="1585" max="1585" width="8.44140625" customWidth="1"/>
    <col min="1586" max="1586" width="8.6640625" customWidth="1"/>
    <col min="1587" max="1587" width="8.44140625" customWidth="1"/>
    <col min="1588" max="1588" width="8.6640625" customWidth="1"/>
    <col min="1589" max="1589" width="8.44140625" customWidth="1"/>
    <col min="1590" max="1590" width="8.6640625" customWidth="1"/>
    <col min="1591" max="1591" width="8.44140625" customWidth="1"/>
    <col min="1592" max="1592" width="8.6640625" customWidth="1"/>
    <col min="1593" max="1593" width="8.44140625" customWidth="1"/>
    <col min="1594" max="1594" width="8.6640625" customWidth="1"/>
    <col min="1595" max="1595" width="8.44140625" customWidth="1"/>
    <col min="1596" max="1596" width="8.6640625" customWidth="1"/>
    <col min="1597" max="1597" width="8.44140625" customWidth="1"/>
    <col min="1598" max="1598" width="8.6640625" customWidth="1"/>
    <col min="1599" max="1599" width="8.44140625" customWidth="1"/>
    <col min="1600" max="1600" width="8.6640625" customWidth="1"/>
    <col min="1601" max="1601" width="8.44140625" customWidth="1"/>
    <col min="1602" max="1602" width="8.6640625" customWidth="1"/>
    <col min="1603" max="1603" width="8.44140625" customWidth="1"/>
    <col min="1604" max="1604" width="8.6640625" customWidth="1"/>
    <col min="1605" max="1605" width="8.44140625" customWidth="1"/>
    <col min="1606" max="1606" width="8.6640625" customWidth="1"/>
    <col min="1607" max="1607" width="8.44140625" customWidth="1"/>
    <col min="1608" max="1608" width="8.6640625" customWidth="1"/>
    <col min="1609" max="1609" width="8.44140625" customWidth="1"/>
    <col min="1610" max="1610" width="8.6640625" customWidth="1"/>
    <col min="1611" max="1611" width="8.44140625" customWidth="1"/>
    <col min="1612" max="1612" width="8.6640625" customWidth="1"/>
    <col min="1613" max="1613" width="8.44140625" customWidth="1"/>
    <col min="1614" max="1614" width="8.6640625" customWidth="1"/>
    <col min="1615" max="1615" width="8.44140625" customWidth="1"/>
    <col min="1616" max="1616" width="8.6640625" customWidth="1"/>
    <col min="1617" max="1617" width="8.44140625" customWidth="1"/>
    <col min="1618" max="1618" width="8.6640625" customWidth="1"/>
    <col min="1619" max="1619" width="8.44140625" customWidth="1"/>
    <col min="1620" max="1620" width="8.6640625" customWidth="1"/>
    <col min="1621" max="1621" width="8.44140625" customWidth="1"/>
    <col min="1622" max="1622" width="8.6640625" customWidth="1"/>
    <col min="1623" max="1623" width="8.44140625" customWidth="1"/>
    <col min="1624" max="1624" width="8.6640625" customWidth="1"/>
    <col min="1625" max="1625" width="8.44140625" customWidth="1"/>
    <col min="1626" max="1626" width="8.6640625" customWidth="1"/>
    <col min="1627" max="1627" width="8.44140625" customWidth="1"/>
    <col min="1628" max="1628" width="8.6640625" customWidth="1"/>
    <col min="1629" max="1629" width="8.44140625" customWidth="1"/>
    <col min="1630" max="1630" width="8.6640625" customWidth="1"/>
    <col min="1631" max="1631" width="8.44140625" customWidth="1"/>
    <col min="1632" max="1632" width="8.6640625" customWidth="1"/>
    <col min="1633" max="1633" width="8.44140625" customWidth="1"/>
    <col min="1634" max="1634" width="8.6640625" customWidth="1"/>
    <col min="1635" max="1635" width="8.44140625" customWidth="1"/>
    <col min="1636" max="1636" width="8.6640625" customWidth="1"/>
    <col min="1637" max="1637" width="8.44140625" customWidth="1"/>
    <col min="1638" max="1638" width="8.6640625" customWidth="1"/>
    <col min="1639" max="1639" width="8.44140625" customWidth="1"/>
    <col min="1640" max="1640" width="8.6640625" customWidth="1"/>
    <col min="1641" max="1641" width="8.44140625" customWidth="1"/>
    <col min="1642" max="1642" width="8.6640625" customWidth="1"/>
    <col min="1643" max="1643" width="8.44140625" customWidth="1"/>
    <col min="1644" max="1644" width="8.6640625" customWidth="1"/>
    <col min="1645" max="1645" width="8.44140625" customWidth="1"/>
    <col min="1646" max="1646" width="8.6640625" customWidth="1"/>
    <col min="1647" max="1647" width="8.44140625" customWidth="1"/>
    <col min="1648" max="1648" width="8.6640625" customWidth="1"/>
    <col min="1649" max="1649" width="8.44140625" customWidth="1"/>
    <col min="1650" max="1650" width="8.6640625" customWidth="1"/>
    <col min="1651" max="1651" width="8.44140625" customWidth="1"/>
    <col min="1652" max="1652" width="8.6640625" customWidth="1"/>
    <col min="1653" max="1653" width="8.44140625" customWidth="1"/>
    <col min="1654" max="1654" width="8.6640625" customWidth="1"/>
    <col min="1655" max="1655" width="8.44140625" customWidth="1"/>
    <col min="1656" max="1656" width="8.6640625" customWidth="1"/>
    <col min="1657" max="1657" width="8.44140625" customWidth="1"/>
    <col min="1658" max="1658" width="8.6640625" customWidth="1"/>
    <col min="1659" max="1659" width="8.44140625" customWidth="1"/>
    <col min="1660" max="1660" width="8.6640625" customWidth="1"/>
    <col min="1661" max="1661" width="8.44140625" customWidth="1"/>
    <col min="1662" max="1662" width="8.6640625" customWidth="1"/>
    <col min="1663" max="1663" width="8.44140625" customWidth="1"/>
    <col min="1664" max="1664" width="8.6640625" customWidth="1"/>
    <col min="1665" max="1665" width="8.44140625" customWidth="1"/>
    <col min="1666" max="1666" width="8.6640625" customWidth="1"/>
    <col min="1667" max="1667" width="8.44140625" customWidth="1"/>
    <col min="1668" max="1668" width="8.6640625" customWidth="1"/>
    <col min="1669" max="1669" width="8.44140625" customWidth="1"/>
    <col min="1670" max="1670" width="8.6640625" customWidth="1"/>
    <col min="1671" max="1671" width="8.44140625" customWidth="1"/>
    <col min="1672" max="1672" width="8.6640625" customWidth="1"/>
    <col min="1673" max="1673" width="8.44140625" customWidth="1"/>
    <col min="1674" max="1674" width="8.6640625" customWidth="1"/>
    <col min="1675" max="1675" width="8.44140625" customWidth="1"/>
    <col min="1676" max="1676" width="8.6640625" customWidth="1"/>
    <col min="1677" max="1677" width="8.44140625" customWidth="1"/>
    <col min="1678" max="1678" width="8.6640625" customWidth="1"/>
    <col min="1679" max="1679" width="8.44140625" customWidth="1"/>
    <col min="1680" max="1680" width="8.6640625" customWidth="1"/>
    <col min="1681" max="1681" width="8.44140625" customWidth="1"/>
    <col min="1682" max="1682" width="8.6640625" customWidth="1"/>
    <col min="1683" max="1683" width="8.44140625" customWidth="1"/>
    <col min="1684" max="1684" width="8.6640625" customWidth="1"/>
    <col min="1685" max="1685" width="8.44140625" customWidth="1"/>
    <col min="1686" max="1686" width="8.6640625" customWidth="1"/>
    <col min="1687" max="1687" width="8.44140625" customWidth="1"/>
    <col min="1688" max="1688" width="8.6640625" customWidth="1"/>
    <col min="1689" max="1689" width="8.44140625" customWidth="1"/>
    <col min="1690" max="1690" width="8.6640625" customWidth="1"/>
    <col min="1691" max="1691" width="8.44140625" customWidth="1"/>
    <col min="1692" max="1692" width="8.6640625" customWidth="1"/>
    <col min="1693" max="1693" width="8.44140625" customWidth="1"/>
    <col min="1694" max="1694" width="8.6640625" customWidth="1"/>
    <col min="1695" max="1695" width="8.44140625" customWidth="1"/>
    <col min="1696" max="1696" width="8.6640625" customWidth="1"/>
    <col min="1697" max="1697" width="8.44140625" customWidth="1"/>
    <col min="1698" max="1698" width="8.6640625" customWidth="1"/>
    <col min="1699" max="1699" width="8.44140625" customWidth="1"/>
    <col min="1700" max="1700" width="8.6640625" customWidth="1"/>
    <col min="1701" max="1701" width="8.44140625" customWidth="1"/>
    <col min="1702" max="1702" width="8.6640625" customWidth="1"/>
    <col min="1703" max="1703" width="8.44140625" customWidth="1"/>
    <col min="1704" max="1704" width="8.6640625" customWidth="1"/>
    <col min="1705" max="1705" width="8.44140625" customWidth="1"/>
    <col min="1706" max="1706" width="8.6640625" customWidth="1"/>
    <col min="1707" max="1707" width="8.44140625" customWidth="1"/>
    <col min="1708" max="1708" width="8.6640625" customWidth="1"/>
    <col min="1709" max="1709" width="8.44140625" customWidth="1"/>
    <col min="1710" max="1710" width="8.6640625" customWidth="1"/>
    <col min="1711" max="1711" width="8.44140625" customWidth="1"/>
    <col min="1712" max="1712" width="8.6640625" customWidth="1"/>
    <col min="1713" max="1713" width="8.44140625" customWidth="1"/>
    <col min="1714" max="1714" width="8.6640625" customWidth="1"/>
    <col min="1715" max="1715" width="8.44140625" customWidth="1"/>
    <col min="1716" max="1716" width="8.6640625" customWidth="1"/>
    <col min="1717" max="1717" width="8.44140625" customWidth="1"/>
    <col min="1718" max="1718" width="8.6640625" customWidth="1"/>
    <col min="1719" max="1719" width="8.44140625" customWidth="1"/>
    <col min="1720" max="1720" width="8.6640625" customWidth="1"/>
    <col min="1721" max="1721" width="8.44140625" customWidth="1"/>
    <col min="1722" max="1722" width="8.6640625" customWidth="1"/>
    <col min="1723" max="1723" width="8.44140625" customWidth="1"/>
    <col min="1724" max="1724" width="8.6640625" customWidth="1"/>
    <col min="1725" max="1725" width="8.44140625" customWidth="1"/>
    <col min="1726" max="1726" width="8.6640625" customWidth="1"/>
    <col min="1727" max="1727" width="8.44140625" customWidth="1"/>
    <col min="1728" max="1728" width="8.6640625" customWidth="1"/>
    <col min="1729" max="1729" width="8.44140625" customWidth="1"/>
    <col min="1730" max="1730" width="8.6640625" customWidth="1"/>
    <col min="1731" max="1731" width="8.44140625" customWidth="1"/>
    <col min="1732" max="1732" width="8.6640625" customWidth="1"/>
    <col min="1733" max="1733" width="8.44140625" customWidth="1"/>
    <col min="1734" max="1734" width="8.6640625" customWidth="1"/>
    <col min="1735" max="1735" width="8.44140625" customWidth="1"/>
    <col min="1736" max="1736" width="8.6640625" customWidth="1"/>
    <col min="1737" max="1737" width="8.44140625" customWidth="1"/>
    <col min="1738" max="1738" width="8.6640625" customWidth="1"/>
    <col min="1739" max="1739" width="8.44140625" customWidth="1"/>
    <col min="1740" max="1740" width="8.6640625" customWidth="1"/>
    <col min="1741" max="1741" width="8.44140625" customWidth="1"/>
    <col min="1742" max="1742" width="8.6640625" customWidth="1"/>
    <col min="1743" max="1743" width="8.44140625" customWidth="1"/>
    <col min="1744" max="1744" width="8.6640625" customWidth="1"/>
    <col min="1745" max="1745" width="8.44140625" customWidth="1"/>
    <col min="1746" max="1746" width="8.6640625" customWidth="1"/>
    <col min="1747" max="1747" width="8.44140625" customWidth="1"/>
    <col min="1748" max="1748" width="8.6640625" customWidth="1"/>
    <col min="1749" max="1749" width="8.44140625" customWidth="1"/>
    <col min="1750" max="1750" width="8.6640625" customWidth="1"/>
    <col min="1751" max="1751" width="8.44140625" customWidth="1"/>
    <col min="1752" max="1752" width="8.6640625" customWidth="1"/>
    <col min="1753" max="1753" width="8.44140625" customWidth="1"/>
    <col min="1754" max="1754" width="8.6640625" customWidth="1"/>
    <col min="1755" max="1755" width="8.44140625" customWidth="1"/>
    <col min="1756" max="1756" width="8.6640625" customWidth="1"/>
    <col min="1757" max="1757" width="8.44140625" customWidth="1"/>
    <col min="1758" max="1758" width="8.6640625" customWidth="1"/>
    <col min="1759" max="1759" width="8.44140625" customWidth="1"/>
    <col min="1760" max="1760" width="8.6640625" customWidth="1"/>
    <col min="1761" max="1761" width="8.44140625" customWidth="1"/>
    <col min="1762" max="1762" width="8.6640625" customWidth="1"/>
    <col min="1763" max="1763" width="8.44140625" customWidth="1"/>
    <col min="1764" max="1764" width="8.6640625" customWidth="1"/>
    <col min="1765" max="1765" width="8.44140625" customWidth="1"/>
    <col min="1766" max="1766" width="8.6640625" customWidth="1"/>
    <col min="1767" max="1767" width="8.44140625" customWidth="1"/>
    <col min="1768" max="1768" width="8.6640625" customWidth="1"/>
    <col min="1769" max="1769" width="8.44140625" customWidth="1"/>
    <col min="1770" max="1770" width="8.6640625" customWidth="1"/>
    <col min="1771" max="1771" width="8.44140625" customWidth="1"/>
    <col min="1772" max="1772" width="8.6640625" customWidth="1"/>
    <col min="1773" max="1773" width="8.44140625" customWidth="1"/>
    <col min="1774" max="1774" width="8.6640625" customWidth="1"/>
    <col min="1775" max="1775" width="8.44140625" customWidth="1"/>
    <col min="1776" max="1776" width="8.6640625" customWidth="1"/>
    <col min="1777" max="1777" width="8.44140625" customWidth="1"/>
    <col min="1778" max="1778" width="8.6640625" customWidth="1"/>
    <col min="1779" max="1779" width="8.44140625" customWidth="1"/>
    <col min="1780" max="1780" width="8.6640625" customWidth="1"/>
    <col min="1781" max="1781" width="8.44140625" customWidth="1"/>
    <col min="1782" max="1782" width="8.6640625" customWidth="1"/>
    <col min="1783" max="1783" width="8.44140625" customWidth="1"/>
    <col min="1784" max="1784" width="8.6640625" customWidth="1"/>
    <col min="1785" max="1785" width="8.44140625" customWidth="1"/>
    <col min="1786" max="1786" width="8.6640625" customWidth="1"/>
    <col min="1787" max="1787" width="8.44140625" customWidth="1"/>
    <col min="1788" max="1788" width="8.6640625" customWidth="1"/>
    <col min="1789" max="1789" width="8.44140625" customWidth="1"/>
    <col min="1790" max="1790" width="8.6640625" customWidth="1"/>
    <col min="1791" max="1791" width="8.44140625" customWidth="1"/>
    <col min="1792" max="1792" width="8.6640625" customWidth="1"/>
    <col min="1793" max="1793" width="8.44140625" customWidth="1"/>
    <col min="1794" max="1794" width="8.6640625" customWidth="1"/>
    <col min="1795" max="1795" width="8.44140625" customWidth="1"/>
    <col min="1796" max="1796" width="8.6640625" customWidth="1"/>
    <col min="1797" max="1797" width="8.44140625" customWidth="1"/>
    <col min="1798" max="1798" width="8.6640625" customWidth="1"/>
    <col min="1799" max="1799" width="8.44140625" customWidth="1"/>
    <col min="1800" max="1800" width="8.6640625" customWidth="1"/>
    <col min="1801" max="1801" width="8.44140625" customWidth="1"/>
    <col min="1802" max="1802" width="8.6640625" customWidth="1"/>
    <col min="1803" max="1803" width="8.44140625" customWidth="1"/>
    <col min="1804" max="1804" width="8.6640625" customWidth="1"/>
    <col min="1805" max="1805" width="8.44140625" customWidth="1"/>
    <col min="1806" max="1806" width="8.6640625" customWidth="1"/>
    <col min="1807" max="1807" width="8.44140625" customWidth="1"/>
    <col min="1808" max="1808" width="8.6640625" customWidth="1"/>
    <col min="1809" max="1809" width="30.6640625" customWidth="1"/>
    <col min="1810" max="1810" width="8.44140625" customWidth="1"/>
    <col min="1811" max="1826" width="8.6640625" customWidth="1"/>
    <col min="1827" max="1827" width="30.6640625" customWidth="1"/>
    <col min="1828" max="1828" width="8.44140625" customWidth="1"/>
    <col min="1829" max="1829" width="8.6640625" customWidth="1"/>
    <col min="1830" max="1831" width="30.6640625" customWidth="1"/>
    <col min="1832" max="1832" width="8.44140625" customWidth="1"/>
    <col min="1833" max="1833" width="8.6640625" customWidth="1"/>
    <col min="1834" max="1834" width="30.6640625" customWidth="1"/>
    <col min="1835" max="1835" width="8.44140625" customWidth="1"/>
    <col min="1836" max="1836" width="8.6640625" customWidth="1"/>
    <col min="1837" max="1837" width="30.6640625" customWidth="1"/>
    <col min="1838" max="1838" width="8.44140625" customWidth="1"/>
    <col min="1839" max="1839" width="8.6640625" customWidth="1"/>
    <col min="1840" max="1840" width="30.6640625" customWidth="1"/>
    <col min="1841" max="1841" width="8.44140625" customWidth="1"/>
    <col min="1842" max="1842" width="8.6640625" customWidth="1"/>
    <col min="1843" max="1843" width="30.6640625" customWidth="1"/>
    <col min="1844" max="1844" width="8.44140625" customWidth="1"/>
    <col min="1845" max="1845" width="8.6640625" customWidth="1"/>
    <col min="1846" max="1846" width="30.6640625" customWidth="1"/>
    <col min="1847" max="1847" width="8.44140625" customWidth="1"/>
    <col min="1848" max="1848" width="8.6640625" customWidth="1"/>
    <col min="1849" max="1849" width="30.6640625" customWidth="1"/>
    <col min="1850" max="1850" width="8.44140625" customWidth="1"/>
    <col min="1851" max="1851" width="8.6640625" customWidth="1"/>
    <col min="1852" max="1852" width="30.6640625" customWidth="1"/>
    <col min="1853" max="1853" width="8.44140625" customWidth="1"/>
    <col min="1854" max="1854" width="8.6640625" customWidth="1"/>
    <col min="1855" max="1855" width="8.44140625" customWidth="1"/>
    <col min="1856" max="1856" width="8.6640625" customWidth="1"/>
    <col min="1857" max="1857" width="8.44140625" customWidth="1"/>
    <col min="1858" max="1858" width="8.6640625" customWidth="1"/>
    <col min="1859" max="1859" width="8.44140625" customWidth="1"/>
    <col min="1860" max="1860" width="8.6640625" customWidth="1"/>
    <col min="1861" max="1861" width="8.44140625" customWidth="1"/>
    <col min="1862" max="1862" width="8.6640625" customWidth="1"/>
    <col min="1863" max="1863" width="8.44140625" customWidth="1"/>
    <col min="1864" max="1864" width="8.6640625" customWidth="1"/>
    <col min="1865" max="1865" width="8.44140625" customWidth="1"/>
    <col min="1866" max="1866" width="8.6640625" customWidth="1"/>
    <col min="1867" max="1867" width="8.44140625" customWidth="1"/>
    <col min="1868" max="1868" width="8.6640625" customWidth="1"/>
    <col min="1869" max="1869" width="8.44140625" customWidth="1"/>
    <col min="1870" max="1870" width="8.6640625" customWidth="1"/>
    <col min="1871" max="1871" width="8.44140625" customWidth="1"/>
    <col min="1872" max="1872" width="8.6640625" customWidth="1"/>
    <col min="1873" max="1873" width="8.44140625" customWidth="1"/>
    <col min="1874" max="1874" width="8.6640625" customWidth="1"/>
    <col min="1875" max="1875" width="8.44140625" customWidth="1"/>
    <col min="1876" max="1876" width="8.6640625" customWidth="1"/>
    <col min="1877" max="1877" width="8.44140625" customWidth="1"/>
    <col min="1878" max="1878" width="8.6640625" customWidth="1"/>
    <col min="1879" max="1879" width="8.44140625" customWidth="1"/>
    <col min="1880" max="1880" width="8.6640625" customWidth="1"/>
    <col min="1881" max="1881" width="8.44140625" customWidth="1"/>
    <col min="1882" max="1882" width="8.6640625" customWidth="1"/>
    <col min="1883" max="1883" width="8.44140625" customWidth="1"/>
    <col min="1884" max="1884" width="8.6640625" customWidth="1"/>
    <col min="1885" max="1885" width="8.44140625" customWidth="1"/>
    <col min="1886" max="1886" width="8.6640625" customWidth="1"/>
    <col min="1887" max="1887" width="8.44140625" customWidth="1"/>
    <col min="1888" max="1888" width="8.6640625" customWidth="1"/>
    <col min="1889" max="1889" width="8.44140625" customWidth="1"/>
    <col min="1890" max="1890" width="8.6640625" customWidth="1"/>
    <col min="1891" max="1891" width="8.44140625" customWidth="1"/>
    <col min="1892" max="1892" width="8.6640625" customWidth="1"/>
    <col min="1893" max="1893" width="8.44140625" customWidth="1"/>
    <col min="1894" max="1894" width="8.6640625" customWidth="1"/>
    <col min="1895" max="1895" width="8.44140625" customWidth="1"/>
    <col min="1896" max="1896" width="8.6640625" customWidth="1"/>
    <col min="1897" max="1897" width="8.44140625" customWidth="1"/>
    <col min="1898" max="1898" width="8.6640625" customWidth="1"/>
    <col min="1899" max="1899" width="8.44140625" customWidth="1"/>
    <col min="1900" max="1900" width="8.6640625" customWidth="1"/>
    <col min="1901" max="1901" width="8.44140625" customWidth="1"/>
    <col min="1902" max="1902" width="8.6640625" customWidth="1"/>
    <col min="1903" max="1903" width="8.44140625" customWidth="1"/>
    <col min="1904" max="1904" width="8.6640625" customWidth="1"/>
    <col min="1905" max="1905" width="8.44140625" customWidth="1"/>
    <col min="1906" max="1906" width="8.6640625" customWidth="1"/>
    <col min="1907" max="1907" width="8.44140625" customWidth="1"/>
    <col min="1908" max="1908" width="8.6640625" customWidth="1"/>
    <col min="1909" max="1909" width="8.44140625" customWidth="1"/>
    <col min="1910" max="1910" width="8.6640625" customWidth="1"/>
    <col min="1911" max="1911" width="8.44140625" customWidth="1"/>
    <col min="1912" max="1912" width="8.6640625" customWidth="1"/>
    <col min="1913" max="1913" width="8.44140625" customWidth="1"/>
    <col min="1914" max="1914" width="8.6640625" customWidth="1"/>
    <col min="1915" max="1915" width="8.44140625" customWidth="1"/>
    <col min="1916" max="1916" width="8.6640625" customWidth="1"/>
    <col min="1917" max="1917" width="8.44140625" customWidth="1"/>
    <col min="1918" max="1918" width="8.6640625" customWidth="1"/>
    <col min="1919" max="1919" width="8.44140625" customWidth="1"/>
    <col min="1920" max="1920" width="8.6640625" customWidth="1"/>
    <col min="1921" max="1922" width="30.6640625" customWidth="1"/>
    <col min="1923" max="1923" width="8.44140625" customWidth="1"/>
    <col min="1924" max="1924" width="8.6640625" customWidth="1"/>
    <col min="1925" max="1926" width="30.6640625" customWidth="1"/>
    <col min="1927" max="1927" width="8.44140625" customWidth="1"/>
    <col min="1928" max="1928" width="8.6640625" customWidth="1"/>
    <col min="1929" max="1930" width="30.6640625" customWidth="1"/>
    <col min="1931" max="1931" width="8.44140625" customWidth="1"/>
    <col min="1932" max="1932" width="8.6640625" customWidth="1"/>
    <col min="1933" max="1935" width="30.6640625" customWidth="1"/>
    <col min="1936" max="1936" width="8.44140625" customWidth="1"/>
    <col min="1937" max="1937" width="8.6640625" customWidth="1"/>
    <col min="1938" max="1941" width="30.6640625" customWidth="1"/>
    <col min="1942" max="1942" width="8.44140625" customWidth="1"/>
    <col min="1943" max="1944" width="8.6640625" customWidth="1"/>
    <col min="1945" max="1945" width="8.44140625" customWidth="1"/>
    <col min="1946" max="1947" width="8.6640625" customWidth="1"/>
    <col min="1948" max="1948" width="8.44140625" customWidth="1"/>
    <col min="1949" max="1949" width="8.6640625" customWidth="1"/>
    <col min="1950" max="1950" width="8.44140625" customWidth="1"/>
    <col min="1951" max="1953" width="8.6640625" customWidth="1"/>
    <col min="1954" max="1954" width="8.44140625" customWidth="1"/>
    <col min="1955" max="1959" width="8.6640625" customWidth="1"/>
    <col min="1960" max="1960" width="8.44140625" customWidth="1"/>
    <col min="1961" max="1963" width="8.6640625" customWidth="1"/>
    <col min="1964" max="1964" width="8.44140625" customWidth="1"/>
    <col min="1965" max="1966" width="8.6640625" customWidth="1"/>
    <col min="1967" max="1967" width="8.44140625" customWidth="1"/>
    <col min="1968" max="1969" width="8.6640625" customWidth="1"/>
    <col min="1970" max="1970" width="8.44140625" customWidth="1"/>
    <col min="1971" max="1972" width="8.6640625" customWidth="1"/>
    <col min="1973" max="1973" width="8.44140625" customWidth="1"/>
    <col min="1974" max="1976" width="8.6640625" customWidth="1"/>
    <col min="1977" max="1977" width="8.44140625" customWidth="1"/>
    <col min="1978" max="1978" width="8.6640625" customWidth="1"/>
    <col min="1979" max="1979" width="8.44140625" customWidth="1"/>
    <col min="1980" max="1981" width="8.6640625" customWidth="1"/>
    <col min="1982" max="1982" width="8.44140625" customWidth="1"/>
    <col min="1983" max="1983" width="8.6640625" customWidth="1"/>
    <col min="1984" max="1984" width="8.44140625" customWidth="1"/>
    <col min="1985" max="1985" width="8.6640625" customWidth="1"/>
    <col min="1986" max="1986" width="8.44140625" customWidth="1"/>
    <col min="1987" max="1988" width="8.6640625" customWidth="1"/>
    <col min="1989" max="1989" width="8.44140625" customWidth="1"/>
    <col min="1990" max="1990" width="8.6640625" customWidth="1"/>
    <col min="1991" max="1991" width="8.44140625" customWidth="1"/>
    <col min="1992" max="1992" width="8.6640625" customWidth="1"/>
    <col min="1993" max="1993" width="8.44140625" customWidth="1"/>
    <col min="1994" max="1995" width="8.6640625" customWidth="1"/>
    <col min="1996" max="1996" width="8.44140625" customWidth="1"/>
    <col min="1997" max="1997" width="8.6640625" customWidth="1"/>
    <col min="1998" max="1998" width="8.44140625" customWidth="1"/>
    <col min="1999" max="2000" width="8.6640625" customWidth="1"/>
    <col min="2001" max="2001" width="8.44140625" customWidth="1"/>
    <col min="2002" max="2003" width="8.6640625" customWidth="1"/>
    <col min="2004" max="2004" width="8.44140625" customWidth="1"/>
    <col min="2005" max="2006" width="8.6640625" customWidth="1"/>
    <col min="2007" max="2007" width="8.44140625" customWidth="1"/>
    <col min="2008" max="2010" width="8.6640625" customWidth="1"/>
    <col min="2011" max="2011" width="8.44140625" customWidth="1"/>
    <col min="2012" max="2013" width="8.6640625" customWidth="1"/>
    <col min="2014" max="2014" width="8.44140625" customWidth="1"/>
    <col min="2015" max="2015" width="8.6640625" customWidth="1"/>
    <col min="2016" max="2016" width="8.44140625" customWidth="1"/>
    <col min="2017" max="2017" width="8.6640625" customWidth="1"/>
    <col min="2018" max="2018" width="8.44140625" customWidth="1"/>
    <col min="2019" max="2019" width="8.6640625" customWidth="1"/>
    <col min="2020" max="2020" width="8.44140625" customWidth="1"/>
    <col min="2021" max="2021" width="8.6640625" customWidth="1"/>
    <col min="2022" max="2022" width="8.44140625" customWidth="1"/>
    <col min="2023" max="2023" width="8.6640625" customWidth="1"/>
    <col min="2024" max="2026" width="30.6640625" customWidth="1"/>
    <col min="2027" max="2027" width="8.44140625" customWidth="1"/>
    <col min="2028" max="2028" width="8.6640625" customWidth="1"/>
    <col min="2029" max="2029" width="8.44140625" customWidth="1"/>
    <col min="2030" max="2030" width="8.6640625" customWidth="1"/>
    <col min="2031" max="2031" width="8.44140625" customWidth="1"/>
    <col min="2032" max="2032" width="8.6640625" customWidth="1"/>
    <col min="2033" max="2033" width="8.44140625" customWidth="1"/>
    <col min="2034" max="2034" width="8.6640625" customWidth="1"/>
    <col min="2035" max="2035" width="8.44140625" customWidth="1"/>
    <col min="2036" max="2036" width="8.6640625" customWidth="1"/>
    <col min="2037" max="2037" width="8.44140625" customWidth="1"/>
    <col min="2038" max="2038" width="8.6640625" customWidth="1"/>
    <col min="2039" max="2039" width="8.44140625" customWidth="1"/>
    <col min="2040" max="2040" width="8.6640625" customWidth="1"/>
    <col min="2041" max="2041" width="8.44140625" customWidth="1"/>
    <col min="2042" max="2042" width="8.6640625" customWidth="1"/>
    <col min="2043" max="2043" width="8.44140625" customWidth="1"/>
    <col min="2044" max="2044" width="8.6640625" customWidth="1"/>
    <col min="2045" max="2045" width="8.44140625" customWidth="1"/>
    <col min="2046" max="2046" width="8.6640625" customWidth="1"/>
    <col min="2047" max="2047" width="8.44140625" customWidth="1"/>
    <col min="2048" max="2048" width="8.6640625" customWidth="1"/>
    <col min="2049" max="2049" width="8.44140625" customWidth="1"/>
    <col min="2050" max="2050" width="8.6640625" customWidth="1"/>
    <col min="2051" max="2051" width="8.44140625" customWidth="1"/>
    <col min="2052" max="2052" width="8.6640625" customWidth="1"/>
    <col min="2053" max="2053" width="8.44140625" customWidth="1"/>
    <col min="2054" max="2054" width="8.6640625" customWidth="1"/>
    <col min="2055" max="2055" width="8.44140625" customWidth="1"/>
    <col min="2056" max="2056" width="8.6640625" customWidth="1"/>
    <col min="2057" max="2057" width="8.44140625" customWidth="1"/>
    <col min="2058" max="2058" width="8.6640625" customWidth="1"/>
    <col min="2059" max="2059" width="8.44140625" customWidth="1"/>
    <col min="2060" max="2060" width="8.6640625" customWidth="1"/>
    <col min="2061" max="2061" width="8.44140625" customWidth="1"/>
    <col min="2062" max="2062" width="8.6640625" customWidth="1"/>
    <col min="2063" max="2063" width="8.44140625" customWidth="1"/>
    <col min="2064" max="2064" width="8.6640625" customWidth="1"/>
    <col min="2065" max="2065" width="8.44140625" customWidth="1"/>
    <col min="2066" max="2066" width="8.6640625" customWidth="1"/>
    <col min="2067" max="2067" width="8.44140625" customWidth="1"/>
    <col min="2068" max="2068" width="8.6640625" customWidth="1"/>
    <col min="2069" max="2069" width="8.44140625" customWidth="1"/>
    <col min="2070" max="2070" width="8.6640625" customWidth="1"/>
    <col min="2071" max="2071" width="8.44140625" customWidth="1"/>
    <col min="2072" max="2072" width="8.6640625" customWidth="1"/>
    <col min="2073" max="2074" width="30.6640625" customWidth="1"/>
    <col min="2075" max="2075" width="8.44140625" customWidth="1"/>
    <col min="2076" max="2076" width="8.6640625" customWidth="1"/>
    <col min="2077" max="2078" width="30.6640625" customWidth="1"/>
    <col min="2079" max="2079" width="8.44140625" customWidth="1"/>
    <col min="2080" max="2080" width="8.6640625" customWidth="1"/>
    <col min="2081" max="2082" width="30.6640625" customWidth="1"/>
    <col min="2083" max="2083" width="8.44140625" customWidth="1"/>
    <col min="2084" max="2084" width="8.6640625" customWidth="1"/>
    <col min="2085" max="2086" width="30.6640625" customWidth="1"/>
    <col min="2087" max="2087" width="8.44140625" customWidth="1"/>
    <col min="2088" max="2088" width="8.6640625" customWidth="1"/>
    <col min="2089" max="2090" width="30.6640625" customWidth="1"/>
    <col min="2091" max="2091" width="8.44140625" customWidth="1"/>
    <col min="2092" max="2092" width="8.6640625" customWidth="1"/>
    <col min="2093" max="2094" width="30.6640625" customWidth="1"/>
    <col min="2095" max="2095" width="8.44140625" customWidth="1"/>
    <col min="2096" max="2096" width="8.6640625" customWidth="1"/>
    <col min="2097" max="2098" width="30.6640625" customWidth="1"/>
    <col min="2099" max="2099" width="8.44140625" customWidth="1"/>
    <col min="2100" max="2100" width="8.6640625" customWidth="1"/>
    <col min="2101" max="2102" width="30.6640625" customWidth="1"/>
    <col min="2103" max="2103" width="8.44140625" customWidth="1"/>
    <col min="2104" max="2104" width="8.6640625" customWidth="1"/>
    <col min="2105" max="2106" width="30.6640625" customWidth="1"/>
    <col min="2107" max="2107" width="8.44140625" customWidth="1"/>
    <col min="2108" max="2108" width="8.6640625" customWidth="1"/>
    <col min="2109" max="2110" width="30.6640625" customWidth="1"/>
    <col min="2111" max="2111" width="8.44140625" customWidth="1"/>
    <col min="2112" max="2112" width="8.6640625" customWidth="1"/>
    <col min="2113" max="2113" width="30.6640625" customWidth="1"/>
    <col min="2114" max="2114" width="8.44140625" customWidth="1"/>
    <col min="2115" max="2115" width="8.6640625" customWidth="1"/>
    <col min="2116" max="2116" width="30.6640625" customWidth="1"/>
    <col min="2117" max="2117" width="8.44140625" customWidth="1"/>
    <col min="2118" max="2118" width="8.6640625" customWidth="1"/>
    <col min="2119" max="2119" width="30.6640625" customWidth="1"/>
    <col min="2120" max="2120" width="8.44140625" customWidth="1"/>
    <col min="2121" max="2121" width="8.6640625" customWidth="1"/>
    <col min="2122" max="2122" width="8.44140625" customWidth="1"/>
    <col min="2123" max="2123" width="8.6640625" customWidth="1"/>
    <col min="2124" max="2124" width="8.44140625" customWidth="1"/>
    <col min="2125" max="2125" width="8.6640625" customWidth="1"/>
    <col min="2126" max="2126" width="8.44140625" customWidth="1"/>
    <col min="2127" max="2127" width="8.6640625" customWidth="1"/>
    <col min="2128" max="2128" width="8.44140625" customWidth="1"/>
    <col min="2129" max="2129" width="8.6640625" customWidth="1"/>
    <col min="2130" max="2130" width="8.44140625" customWidth="1"/>
    <col min="2131" max="2131" width="8.6640625" customWidth="1"/>
    <col min="2132" max="2132" width="8.44140625" customWidth="1"/>
    <col min="2133" max="2133" width="8.6640625" customWidth="1"/>
    <col min="2134" max="2134" width="8.44140625" customWidth="1"/>
    <col min="2135" max="2147" width="8.6640625" customWidth="1"/>
    <col min="2148" max="2148" width="8.44140625" customWidth="1"/>
    <col min="2149" max="2149" width="8.6640625" customWidth="1"/>
    <col min="2150" max="2150" width="8.44140625" customWidth="1"/>
    <col min="2151" max="2151" width="8.6640625" customWidth="1"/>
    <col min="2152" max="2152" width="8.44140625" customWidth="1"/>
    <col min="2153" max="2153" width="8.6640625" customWidth="1"/>
    <col min="2154" max="2154" width="8.44140625" customWidth="1"/>
    <col min="2155" max="2155" width="8.6640625" customWidth="1"/>
    <col min="2156" max="2156" width="8.44140625" customWidth="1"/>
    <col min="2157" max="2157" width="8.6640625" customWidth="1"/>
    <col min="2158" max="2158" width="8.44140625" customWidth="1"/>
    <col min="2159" max="2159" width="8.6640625" customWidth="1"/>
    <col min="2160" max="2160" width="8.44140625" customWidth="1"/>
    <col min="2161" max="2161" width="8.6640625" customWidth="1"/>
    <col min="2162" max="2163" width="30.6640625" customWidth="1"/>
    <col min="2164" max="2164" width="8.44140625" customWidth="1"/>
    <col min="2165" max="2165" width="8.6640625" customWidth="1"/>
    <col min="2166" max="2166" width="8.44140625" customWidth="1"/>
    <col min="2167" max="2167" width="8.6640625" customWidth="1"/>
    <col min="2168" max="2168" width="8.44140625" customWidth="1"/>
    <col min="2169" max="2169" width="8.6640625" customWidth="1"/>
    <col min="2170" max="2170" width="8.44140625" customWidth="1"/>
    <col min="2171" max="2171" width="8.6640625" customWidth="1"/>
    <col min="2172" max="2172" width="8.44140625" customWidth="1"/>
    <col min="2173" max="2173" width="8.6640625" customWidth="1"/>
    <col min="2174" max="2174" width="8.44140625" customWidth="1"/>
    <col min="2175" max="2175" width="8.6640625" customWidth="1"/>
    <col min="2176" max="2176" width="8.44140625" customWidth="1"/>
    <col min="2177" max="2177" width="8.6640625" customWidth="1"/>
    <col min="2178" max="2178" width="8.44140625" customWidth="1"/>
    <col min="2179" max="2179" width="8.6640625" customWidth="1"/>
    <col min="2180" max="2180" width="8.44140625" customWidth="1"/>
    <col min="2181" max="2181" width="8.6640625" customWidth="1"/>
    <col min="2182" max="2182" width="8.44140625" customWidth="1"/>
    <col min="2183" max="2183" width="8.6640625" customWidth="1"/>
    <col min="2184" max="2184" width="8.44140625" customWidth="1"/>
    <col min="2185" max="2185" width="8.6640625" customWidth="1"/>
    <col min="2186" max="2186" width="8.44140625" customWidth="1"/>
    <col min="2187" max="2187" width="8.6640625" customWidth="1"/>
    <col min="2188" max="2188" width="8.44140625" customWidth="1"/>
    <col min="2189" max="2189" width="8.6640625" customWidth="1"/>
    <col min="2190" max="2190" width="8.44140625" customWidth="1"/>
    <col min="2191" max="2191" width="8.6640625" customWidth="1"/>
    <col min="2192" max="2192" width="8.44140625" customWidth="1"/>
    <col min="2193" max="2193" width="8.6640625" customWidth="1"/>
    <col min="2194" max="2194" width="8.44140625" customWidth="1"/>
    <col min="2195" max="2195" width="8.6640625" customWidth="1"/>
    <col min="2196" max="2196" width="8.44140625" customWidth="1"/>
    <col min="2197" max="2197" width="8.6640625" customWidth="1"/>
    <col min="2198" max="2198" width="8.44140625" customWidth="1"/>
    <col min="2199" max="2199" width="8.6640625" customWidth="1"/>
    <col min="2200" max="2200" width="8.44140625" customWidth="1"/>
    <col min="2201" max="2201" width="8.6640625" customWidth="1"/>
    <col min="2202" max="2202" width="8.44140625" customWidth="1"/>
    <col min="2203" max="2203" width="8.6640625" customWidth="1"/>
    <col min="2204" max="2204" width="8.44140625" customWidth="1"/>
    <col min="2205" max="2205" width="8.6640625" customWidth="1"/>
    <col min="2206" max="2207" width="30.6640625" customWidth="1"/>
    <col min="2208" max="2208" width="8.44140625" customWidth="1"/>
    <col min="2209" max="2209" width="8.6640625" customWidth="1"/>
    <col min="2210" max="2211" width="30.6640625" customWidth="1"/>
    <col min="2212" max="2212" width="8.44140625" customWidth="1"/>
    <col min="2213" max="2213" width="8.6640625" customWidth="1"/>
    <col min="2214" max="2215" width="30.6640625" customWidth="1"/>
    <col min="2216" max="2216" width="8.44140625" customWidth="1"/>
    <col min="2217" max="2217" width="8.6640625" customWidth="1"/>
    <col min="2218" max="2219" width="30.6640625" customWidth="1"/>
    <col min="2220" max="2220" width="8.44140625" customWidth="1"/>
    <col min="2221" max="2221" width="8.6640625" customWidth="1"/>
    <col min="2222" max="2223" width="30.6640625" customWidth="1"/>
    <col min="2224" max="2224" width="8.44140625" customWidth="1"/>
    <col min="2225" max="2225" width="8.6640625" customWidth="1"/>
    <col min="2226" max="2227" width="30.6640625" customWidth="1"/>
    <col min="2228" max="2228" width="8.44140625" customWidth="1"/>
    <col min="2229" max="2229" width="8.6640625" customWidth="1"/>
    <col min="2230" max="2231" width="30.6640625" customWidth="1"/>
    <col min="2232" max="2232" width="8.44140625" customWidth="1"/>
    <col min="2233" max="2233" width="8.6640625" customWidth="1"/>
    <col min="2234" max="2235" width="30.6640625" customWidth="1"/>
    <col min="2236" max="2236" width="8.44140625" customWidth="1"/>
    <col min="2237" max="2237" width="8.6640625" customWidth="1"/>
    <col min="2238" max="2239" width="30.6640625" customWidth="1"/>
    <col min="2240" max="2240" width="8.44140625" customWidth="1"/>
    <col min="2241" max="2241" width="8.6640625" customWidth="1"/>
    <col min="2242" max="2243" width="30.6640625" customWidth="1"/>
    <col min="2244" max="2244" width="8.44140625" customWidth="1"/>
    <col min="2245" max="2245" width="8.6640625" customWidth="1"/>
    <col min="2246" max="2247" width="30.6640625" customWidth="1"/>
    <col min="2248" max="2248" width="8.44140625" customWidth="1"/>
    <col min="2249" max="2249" width="8.6640625" customWidth="1"/>
    <col min="2250" max="2251" width="30.6640625" customWidth="1"/>
    <col min="2252" max="2252" width="8.44140625" customWidth="1"/>
    <col min="2253" max="2253" width="8.6640625" customWidth="1"/>
    <col min="2254" max="2255" width="30.6640625" customWidth="1"/>
    <col min="2256" max="2256" width="8.44140625" customWidth="1"/>
    <col min="2257" max="2257" width="8.6640625" customWidth="1"/>
    <col min="2258" max="2259" width="30.6640625" customWidth="1"/>
    <col min="2260" max="2260" width="8.44140625" customWidth="1"/>
    <col min="2261" max="2261" width="8.6640625" customWidth="1"/>
    <col min="2262" max="2263" width="30.6640625" customWidth="1"/>
    <col min="2264" max="2264" width="8.44140625" customWidth="1"/>
    <col min="2265" max="2265" width="8.6640625" customWidth="1"/>
    <col min="2266" max="2267" width="30.6640625" customWidth="1"/>
    <col min="2268" max="2268" width="8.44140625" customWidth="1"/>
    <col min="2269" max="2269" width="8.6640625" customWidth="1"/>
    <col min="2270" max="2271" width="30.6640625" customWidth="1"/>
    <col min="2272" max="2272" width="8.44140625" customWidth="1"/>
    <col min="2273" max="2273" width="8.6640625" customWidth="1"/>
    <col min="2274" max="2275" width="30.6640625" customWidth="1"/>
    <col min="2276" max="2276" width="8.44140625" customWidth="1"/>
    <col min="2277" max="2277" width="8.6640625" customWidth="1"/>
    <col min="2278" max="2279" width="30.6640625" customWidth="1"/>
    <col min="2280" max="2280" width="8.44140625" customWidth="1"/>
    <col min="2281" max="2281" width="8.6640625" customWidth="1"/>
    <col min="2282" max="2283" width="30.6640625" customWidth="1"/>
    <col min="2284" max="2284" width="8.44140625" customWidth="1"/>
    <col min="2285" max="2285" width="8.6640625" customWidth="1"/>
    <col min="2286" max="2287" width="30.6640625" customWidth="1"/>
    <col min="2288" max="2288" width="8.44140625" customWidth="1"/>
    <col min="2289" max="2289" width="8.6640625" customWidth="1"/>
    <col min="2290" max="2291" width="30.6640625" customWidth="1"/>
    <col min="2292" max="2292" width="8.44140625" customWidth="1"/>
    <col min="2293" max="2293" width="8.6640625" customWidth="1"/>
    <col min="2294" max="2295" width="30.6640625" customWidth="1"/>
    <col min="2296" max="2296" width="8.44140625" customWidth="1"/>
    <col min="2297" max="2297" width="8.6640625" customWidth="1"/>
    <col min="2298" max="2299" width="30.6640625" customWidth="1"/>
    <col min="2300" max="2300" width="8.44140625" customWidth="1"/>
    <col min="2301" max="2301" width="8.6640625" customWidth="1"/>
    <col min="2302" max="2303" width="30.6640625" customWidth="1"/>
    <col min="2304" max="2304" width="8.44140625" customWidth="1"/>
    <col min="2305" max="2305" width="8.6640625" customWidth="1"/>
    <col min="2306" max="2306" width="8.44140625" customWidth="1"/>
    <col min="2307" max="2307" width="8.6640625" customWidth="1"/>
    <col min="2308" max="2308" width="8.44140625" customWidth="1"/>
    <col min="2309" max="2309" width="8.6640625" customWidth="1"/>
    <col min="2310" max="2310" width="8.44140625" customWidth="1"/>
    <col min="2311" max="2311" width="8.6640625" customWidth="1"/>
    <col min="2312" max="2312" width="8.44140625" customWidth="1"/>
    <col min="2313" max="2313" width="8.6640625" customWidth="1"/>
    <col min="2314" max="2314" width="8.44140625" customWidth="1"/>
    <col min="2315" max="2315" width="8.6640625" customWidth="1"/>
    <col min="2316" max="2316" width="8.44140625" customWidth="1"/>
    <col min="2317" max="2317" width="8.6640625" customWidth="1"/>
    <col min="2318" max="2318" width="8.44140625" customWidth="1"/>
    <col min="2319" max="2319" width="8.6640625" customWidth="1"/>
    <col min="2320" max="2320" width="8.44140625" customWidth="1"/>
    <col min="2321" max="2321" width="8.6640625" customWidth="1"/>
    <col min="2322" max="2322" width="30.6640625" customWidth="1"/>
    <col min="2323" max="2323" width="8.44140625" customWidth="1"/>
    <col min="2324" max="2324" width="8.6640625" customWidth="1"/>
    <col min="2325" max="2325" width="30.6640625" customWidth="1"/>
    <col min="2326" max="2326" width="8.44140625" customWidth="1"/>
    <col min="2327" max="2327" width="8.6640625" customWidth="1"/>
    <col min="2328" max="2328" width="30.6640625" customWidth="1"/>
    <col min="2329" max="2329" width="8.44140625" customWidth="1"/>
    <col min="2330" max="2330" width="8.6640625" customWidth="1"/>
    <col min="2331" max="2331" width="30.6640625" customWidth="1"/>
    <col min="2332" max="2332" width="8.44140625" customWidth="1"/>
    <col min="2333" max="2333" width="8.6640625" customWidth="1"/>
    <col min="2334" max="2334" width="30.6640625" customWidth="1"/>
    <col min="2335" max="2335" width="8.44140625" customWidth="1"/>
    <col min="2336" max="2336" width="8.6640625" customWidth="1"/>
    <col min="2337" max="2337" width="30.6640625" customWidth="1"/>
    <col min="2338" max="2338" width="8.44140625" customWidth="1"/>
    <col min="2339" max="2339" width="8.6640625" customWidth="1"/>
    <col min="2340" max="2340" width="30.6640625" customWidth="1"/>
    <col min="2341" max="2341" width="8.44140625" customWidth="1"/>
    <col min="2342" max="2342" width="8.6640625" customWidth="1"/>
    <col min="2343" max="2343" width="30.6640625" customWidth="1"/>
    <col min="2344" max="2344" width="8.44140625" customWidth="1"/>
    <col min="2345" max="2345" width="8.6640625" customWidth="1"/>
    <col min="2346" max="2346" width="30.6640625" customWidth="1"/>
    <col min="2347" max="2347" width="8.44140625" customWidth="1"/>
    <col min="2348" max="2348" width="8.6640625" customWidth="1"/>
    <col min="2349" max="2349" width="30.6640625" customWidth="1"/>
    <col min="2350" max="2350" width="8.44140625" customWidth="1"/>
    <col min="2351" max="2351" width="8.6640625" customWidth="1"/>
    <col min="2352" max="2352" width="30.6640625" customWidth="1"/>
    <col min="2353" max="2353" width="8.44140625" customWidth="1"/>
    <col min="2354" max="2354" width="8.6640625" customWidth="1"/>
    <col min="2355" max="2355" width="30.6640625" customWidth="1"/>
    <col min="2356" max="2356" width="8.44140625" customWidth="1"/>
    <col min="2357" max="2357" width="8.6640625" customWidth="1"/>
    <col min="2358" max="2358" width="30.6640625" customWidth="1"/>
    <col min="2359" max="2359" width="8.44140625" customWidth="1"/>
    <col min="2360" max="2360" width="8.6640625" customWidth="1"/>
    <col min="2361" max="2361" width="30.6640625" customWidth="1"/>
    <col min="2362" max="2362" width="8.44140625" customWidth="1"/>
    <col min="2363" max="2363" width="8.6640625" customWidth="1"/>
    <col min="2364" max="2364" width="30.6640625" customWidth="1"/>
    <col min="2365" max="2365" width="8.44140625" customWidth="1"/>
    <col min="2366" max="2395" width="8.6640625" customWidth="1"/>
    <col min="2396" max="2396" width="8.44140625" customWidth="1"/>
    <col min="2397" max="2397" width="8.6640625" customWidth="1"/>
    <col min="2398" max="2398" width="8.44140625" customWidth="1"/>
    <col min="2399" max="2399" width="8.6640625" customWidth="1"/>
    <col min="2400" max="2400" width="8.44140625" customWidth="1"/>
    <col min="2401" max="2401" width="8.6640625" customWidth="1"/>
    <col min="2402" max="2402" width="8.44140625" customWidth="1"/>
    <col min="2403" max="2403" width="8.6640625" customWidth="1"/>
    <col min="2404" max="2404" width="8.44140625" customWidth="1"/>
    <col min="2405" max="2421" width="8.6640625" customWidth="1"/>
    <col min="2422" max="2422" width="8.44140625" customWidth="1"/>
    <col min="2423" max="2423" width="8.6640625" customWidth="1"/>
    <col min="2424" max="2424" width="8.44140625" customWidth="1"/>
    <col min="2425" max="2425" width="8.6640625" customWidth="1"/>
    <col min="2426" max="2426" width="8.44140625" customWidth="1"/>
    <col min="2427" max="2427" width="8.6640625" customWidth="1"/>
    <col min="2428" max="2428" width="8.44140625" customWidth="1"/>
    <col min="2429" max="2429" width="8.6640625" customWidth="1"/>
    <col min="2430" max="2430" width="8.44140625" customWidth="1"/>
    <col min="2431" max="2431" width="8.6640625" customWidth="1"/>
    <col min="2432" max="2432" width="8.44140625" customWidth="1"/>
    <col min="2433" max="2433" width="8.6640625" customWidth="1"/>
    <col min="2434" max="2434" width="8.44140625" customWidth="1"/>
    <col min="2435" max="2435" width="8.6640625" customWidth="1"/>
    <col min="2436" max="2436" width="8.44140625" customWidth="1"/>
    <col min="2437" max="2437" width="8.6640625" customWidth="1"/>
    <col min="2438" max="2438" width="8.44140625" customWidth="1"/>
    <col min="2439" max="2439" width="8.6640625" customWidth="1"/>
    <col min="2440" max="2440" width="8.44140625" customWidth="1"/>
    <col min="2441" max="2441" width="8.6640625" customWidth="1"/>
    <col min="2442" max="2442" width="8.44140625" customWidth="1"/>
    <col min="2443" max="2450" width="8.6640625" customWidth="1"/>
    <col min="2451" max="2451" width="8.44140625" customWidth="1"/>
    <col min="2452" max="2457" width="8.6640625" customWidth="1"/>
    <col min="2458" max="2458" width="8.44140625" customWidth="1"/>
    <col min="2459" max="2459" width="8.6640625" customWidth="1"/>
    <col min="2460" max="2460" width="8.44140625" customWidth="1"/>
    <col min="2461" max="2461" width="8.6640625" customWidth="1"/>
    <col min="2462" max="2462" width="8.44140625" customWidth="1"/>
    <col min="2463" max="2463" width="8.6640625" customWidth="1"/>
    <col min="2464" max="2464" width="8.44140625" customWidth="1"/>
    <col min="2465" max="2465" width="8.6640625" customWidth="1"/>
    <col min="2466" max="2466" width="8.44140625" customWidth="1"/>
    <col min="2467" max="2467" width="8.6640625" customWidth="1"/>
    <col min="2468" max="2468" width="8.44140625" customWidth="1"/>
    <col min="2469" max="2469" width="8.6640625" customWidth="1"/>
    <col min="2470" max="2470" width="8.44140625" customWidth="1"/>
    <col min="2471" max="2471" width="8.6640625" customWidth="1"/>
    <col min="2472" max="2472" width="8.44140625" customWidth="1"/>
    <col min="2473" max="2473" width="8.6640625" customWidth="1"/>
    <col min="2474" max="2474" width="8.44140625" customWidth="1"/>
    <col min="2475" max="2475" width="8.6640625" customWidth="1"/>
    <col min="2476" max="2476" width="8.44140625" customWidth="1"/>
    <col min="2477" max="2477" width="8.6640625" customWidth="1"/>
    <col min="2478" max="2478" width="8.44140625" customWidth="1"/>
    <col min="2479" max="2479" width="8.6640625" customWidth="1"/>
    <col min="2480" max="2480" width="8.44140625" customWidth="1"/>
    <col min="2481" max="2481" width="8.6640625" customWidth="1"/>
    <col min="2482" max="2482" width="8.44140625" customWidth="1"/>
    <col min="2483" max="2483" width="8.6640625" customWidth="1"/>
    <col min="2484" max="2484" width="8.44140625" customWidth="1"/>
    <col min="2485" max="2485" width="8.6640625" customWidth="1"/>
    <col min="2486" max="2486" width="8.44140625" customWidth="1"/>
    <col min="2487" max="2487" width="8.6640625" customWidth="1"/>
    <col min="2488" max="2488" width="8.44140625" customWidth="1"/>
    <col min="2489" max="2489" width="8.6640625" customWidth="1"/>
    <col min="2490" max="2490" width="6.6640625" bestFit="1" customWidth="1"/>
    <col min="2491" max="2491" width="8.6640625" customWidth="1"/>
    <col min="2492" max="2492" width="6.6640625" bestFit="1" customWidth="1"/>
    <col min="2493" max="2493" width="7.6640625" customWidth="1"/>
    <col min="2494" max="2494" width="6.6640625" bestFit="1" customWidth="1"/>
    <col min="2495" max="2495" width="6.6640625" customWidth="1"/>
    <col min="2496" max="2497" width="9.33203125" bestFit="1" customWidth="1"/>
    <col min="2498" max="2498" width="5" bestFit="1" customWidth="1"/>
    <col min="2499" max="2499" width="9.33203125" bestFit="1" customWidth="1"/>
    <col min="2500" max="2500" width="4.33203125" bestFit="1" customWidth="1"/>
    <col min="2501" max="2501" width="6.6640625" bestFit="1" customWidth="1"/>
    <col min="2502" max="2502" width="4.33203125" bestFit="1" customWidth="1"/>
    <col min="2503" max="2503" width="6.6640625" bestFit="1" customWidth="1"/>
    <col min="2504" max="2504" width="4.33203125" bestFit="1" customWidth="1"/>
    <col min="2505" max="2505" width="6.6640625" bestFit="1" customWidth="1"/>
    <col min="2506" max="2506" width="4.33203125" bestFit="1" customWidth="1"/>
    <col min="2507" max="2507" width="6.6640625" bestFit="1" customWidth="1"/>
    <col min="2508" max="2508" width="4.33203125" bestFit="1" customWidth="1"/>
    <col min="2509" max="2509" width="6.6640625" bestFit="1" customWidth="1"/>
    <col min="2510" max="2510" width="4.33203125" bestFit="1" customWidth="1"/>
    <col min="2511" max="2511" width="6.6640625" bestFit="1" customWidth="1"/>
    <col min="2512" max="2512" width="4.33203125" bestFit="1" customWidth="1"/>
    <col min="2513" max="2513" width="6.6640625" bestFit="1" customWidth="1"/>
    <col min="2514" max="2515" width="4.33203125" bestFit="1" customWidth="1"/>
    <col min="2516" max="2516" width="30.6640625" customWidth="1"/>
    <col min="2517" max="2517" width="6.6640625" bestFit="1" customWidth="1"/>
    <col min="2518" max="2519" width="4.33203125" bestFit="1" customWidth="1"/>
    <col min="2520" max="2520" width="6.6640625" bestFit="1" customWidth="1"/>
    <col min="2521" max="2526" width="4.33203125" bestFit="1" customWidth="1"/>
    <col min="2527" max="2527" width="6.6640625" bestFit="1" customWidth="1"/>
    <col min="2528" max="2549" width="4.33203125" bestFit="1" customWidth="1"/>
    <col min="2550" max="2550" width="6.6640625" bestFit="1" customWidth="1"/>
    <col min="2551" max="2551" width="4.33203125" bestFit="1" customWidth="1"/>
    <col min="2552" max="2552" width="6.6640625" bestFit="1" customWidth="1"/>
    <col min="2553" max="2555" width="4.33203125" bestFit="1" customWidth="1"/>
    <col min="2556" max="2556" width="6.6640625" bestFit="1" customWidth="1"/>
    <col min="2557" max="2557" width="4.33203125" bestFit="1" customWidth="1"/>
    <col min="2558" max="2558" width="6.6640625" bestFit="1" customWidth="1"/>
    <col min="2559" max="2559" width="4.33203125" bestFit="1" customWidth="1"/>
    <col min="2560" max="2560" width="6.6640625" bestFit="1" customWidth="1"/>
    <col min="2561" max="2561" width="4.33203125" bestFit="1" customWidth="1"/>
    <col min="2562" max="2562" width="6.6640625" bestFit="1" customWidth="1"/>
    <col min="2563" max="2563" width="4.33203125" bestFit="1" customWidth="1"/>
    <col min="2564" max="2564" width="6.6640625" bestFit="1" customWidth="1"/>
    <col min="2565" max="2565" width="4.33203125" bestFit="1" customWidth="1"/>
    <col min="2566" max="2566" width="6.6640625" bestFit="1" customWidth="1"/>
    <col min="2567" max="2567" width="4.33203125" bestFit="1" customWidth="1"/>
    <col min="2568" max="2568" width="6.6640625" bestFit="1" customWidth="1"/>
    <col min="2569" max="2569" width="4.33203125" bestFit="1" customWidth="1"/>
    <col min="2570" max="2570" width="6.6640625" bestFit="1" customWidth="1"/>
    <col min="2571" max="2571" width="4.33203125" bestFit="1" customWidth="1"/>
    <col min="2572" max="2572" width="30.6640625" customWidth="1"/>
    <col min="2573" max="2573" width="6.6640625" bestFit="1" customWidth="1"/>
    <col min="2574" max="2574" width="4.33203125" bestFit="1" customWidth="1"/>
    <col min="2575" max="2575" width="30.6640625" customWidth="1"/>
    <col min="2576" max="2576" width="6.6640625" bestFit="1" customWidth="1"/>
    <col min="2577" max="2577" width="4.33203125" bestFit="1" customWidth="1"/>
    <col min="2578" max="2578" width="6.6640625" bestFit="1" customWidth="1"/>
    <col min="2579" max="2579" width="4.33203125" bestFit="1" customWidth="1"/>
    <col min="2580" max="2580" width="30.6640625" customWidth="1"/>
    <col min="2581" max="2581" width="6.6640625" bestFit="1" customWidth="1"/>
    <col min="2582" max="2582" width="4.33203125" bestFit="1" customWidth="1"/>
    <col min="2583" max="2583" width="30.6640625" customWidth="1"/>
    <col min="2584" max="2584" width="6.6640625" bestFit="1" customWidth="1"/>
    <col min="2585" max="2585" width="4.33203125" bestFit="1" customWidth="1"/>
    <col min="2586" max="2586" width="30.6640625" customWidth="1"/>
    <col min="2587" max="2587" width="6.6640625" bestFit="1" customWidth="1"/>
    <col min="2588" max="2588" width="4.33203125" bestFit="1" customWidth="1"/>
    <col min="2589" max="2589" width="30.6640625" customWidth="1"/>
    <col min="2590" max="2590" width="6.6640625" bestFit="1" customWidth="1"/>
    <col min="2591" max="2591" width="4.33203125" bestFit="1" customWidth="1"/>
    <col min="2592" max="2592" width="30.6640625" customWidth="1"/>
    <col min="2593" max="2593" width="6.6640625" bestFit="1" customWidth="1"/>
    <col min="2594" max="2594" width="4.33203125" bestFit="1" customWidth="1"/>
    <col min="2595" max="2595" width="30.6640625" customWidth="1"/>
    <col min="2596" max="2596" width="6.6640625" bestFit="1" customWidth="1"/>
    <col min="2597" max="2597" width="4.33203125" bestFit="1" customWidth="1"/>
    <col min="2598" max="2598" width="30.6640625" customWidth="1"/>
    <col min="2599" max="2599" width="6.6640625" bestFit="1" customWidth="1"/>
    <col min="2600" max="2600" width="4.33203125" bestFit="1" customWidth="1"/>
    <col min="2601" max="2601" width="30.6640625" customWidth="1"/>
    <col min="2602" max="2602" width="6.6640625" bestFit="1" customWidth="1"/>
    <col min="2603" max="2603" width="4.33203125" bestFit="1" customWidth="1"/>
    <col min="2604" max="2604" width="6.6640625" bestFit="1" customWidth="1"/>
    <col min="2605" max="2605" width="4.33203125" bestFit="1" customWidth="1"/>
    <col min="2606" max="2606" width="30.6640625" customWidth="1"/>
    <col min="2607" max="2607" width="6.6640625" bestFit="1" customWidth="1"/>
    <col min="2608" max="2608" width="4.33203125" bestFit="1" customWidth="1"/>
    <col min="2609" max="2610" width="30.6640625" customWidth="1"/>
    <col min="2611" max="2611" width="6.6640625" bestFit="1" customWidth="1"/>
    <col min="2612" max="2612" width="4.33203125" bestFit="1" customWidth="1"/>
    <col min="2613" max="2613" width="30.6640625" customWidth="1"/>
    <col min="2614" max="2614" width="6.6640625" bestFit="1" customWidth="1"/>
    <col min="2615" max="2615" width="4.33203125" bestFit="1" customWidth="1"/>
    <col min="2616" max="2616" width="30.6640625" customWidth="1"/>
    <col min="2617" max="2617" width="6.6640625" bestFit="1" customWidth="1"/>
    <col min="2618" max="2618" width="4.33203125" bestFit="1" customWidth="1"/>
    <col min="2619" max="2619" width="30.6640625" customWidth="1"/>
    <col min="2620" max="2620" width="6.6640625" bestFit="1" customWidth="1"/>
    <col min="2621" max="2621" width="4.33203125" bestFit="1" customWidth="1"/>
    <col min="2622" max="2622" width="30.6640625" customWidth="1"/>
    <col min="2623" max="2623" width="6.6640625" bestFit="1" customWidth="1"/>
    <col min="2624" max="2624" width="4.33203125" bestFit="1" customWidth="1"/>
    <col min="2625" max="2625" width="30.6640625" customWidth="1"/>
    <col min="2626" max="2626" width="6.6640625" bestFit="1" customWidth="1"/>
    <col min="2627" max="2627" width="4.33203125" bestFit="1" customWidth="1"/>
    <col min="2628" max="2628" width="30.6640625" customWidth="1"/>
    <col min="2629" max="2629" width="6.6640625" bestFit="1" customWidth="1"/>
    <col min="2630" max="2630" width="4.33203125" bestFit="1" customWidth="1"/>
    <col min="2631" max="2631" width="30.6640625" customWidth="1"/>
    <col min="2632" max="2632" width="6.6640625" bestFit="1" customWidth="1"/>
    <col min="2633" max="2633" width="4.33203125" bestFit="1" customWidth="1"/>
    <col min="2634" max="2634" width="30.6640625" customWidth="1"/>
    <col min="2635" max="2635" width="6.6640625" bestFit="1" customWidth="1"/>
    <col min="2636" max="2636" width="4.33203125" bestFit="1" customWidth="1"/>
    <col min="2637" max="2637" width="30.6640625" customWidth="1"/>
    <col min="2638" max="2638" width="6.6640625" bestFit="1" customWidth="1"/>
    <col min="2639" max="2639" width="4.33203125" bestFit="1" customWidth="1"/>
    <col min="2640" max="2640" width="30.6640625" customWidth="1"/>
    <col min="2641" max="2641" width="6.6640625" bestFit="1" customWidth="1"/>
    <col min="2642" max="2642" width="4.33203125" bestFit="1" customWidth="1"/>
    <col min="2643" max="2643" width="30.6640625" customWidth="1"/>
    <col min="2644" max="2644" width="6.6640625" bestFit="1" customWidth="1"/>
    <col min="2645" max="2645" width="4.33203125" bestFit="1" customWidth="1"/>
    <col min="2646" max="2646" width="30.6640625" customWidth="1"/>
    <col min="2647" max="2647" width="6.6640625" bestFit="1" customWidth="1"/>
    <col min="2648" max="2648" width="4.33203125" bestFit="1" customWidth="1"/>
    <col min="2649" max="2649" width="30.6640625" customWidth="1"/>
    <col min="2650" max="2650" width="6.6640625" bestFit="1" customWidth="1"/>
    <col min="2651" max="2651" width="4.33203125" bestFit="1" customWidth="1"/>
    <col min="2652" max="2652" width="30.6640625" customWidth="1"/>
    <col min="2653" max="2653" width="6.6640625" bestFit="1" customWidth="1"/>
    <col min="2654" max="2654" width="4.33203125" bestFit="1" customWidth="1"/>
    <col min="2655" max="2655" width="6.6640625" bestFit="1" customWidth="1"/>
    <col min="2656" max="2656" width="4.33203125" bestFit="1" customWidth="1"/>
    <col min="2657" max="2657" width="6.6640625" bestFit="1" customWidth="1"/>
    <col min="2658" max="2658" width="4.33203125" bestFit="1" customWidth="1"/>
    <col min="2659" max="2659" width="6.6640625" bestFit="1" customWidth="1"/>
    <col min="2660" max="2660" width="4.33203125" bestFit="1" customWidth="1"/>
    <col min="2661" max="2661" width="6.6640625" bestFit="1" customWidth="1"/>
    <col min="2662" max="2662" width="4.33203125" bestFit="1" customWidth="1"/>
    <col min="2663" max="2663" width="6.6640625" bestFit="1" customWidth="1"/>
    <col min="2664" max="2664" width="4.33203125" bestFit="1" customWidth="1"/>
    <col min="2665" max="2665" width="6.6640625" bestFit="1" customWidth="1"/>
    <col min="2666" max="2666" width="4.33203125" bestFit="1" customWidth="1"/>
    <col min="2667" max="2667" width="6.6640625" bestFit="1" customWidth="1"/>
    <col min="2668" max="2668" width="4.33203125" bestFit="1" customWidth="1"/>
    <col min="2669" max="2669" width="6.6640625" bestFit="1" customWidth="1"/>
    <col min="2670" max="2670" width="4.33203125" bestFit="1" customWidth="1"/>
    <col min="2671" max="2671" width="6.6640625" bestFit="1" customWidth="1"/>
    <col min="2672" max="2672" width="4.33203125" bestFit="1" customWidth="1"/>
    <col min="2673" max="2673" width="6.6640625" bestFit="1" customWidth="1"/>
    <col min="2674" max="2674" width="4.33203125" bestFit="1" customWidth="1"/>
    <col min="2675" max="2675" width="6.6640625" bestFit="1" customWidth="1"/>
    <col min="2676" max="2676" width="4.33203125" bestFit="1" customWidth="1"/>
    <col min="2677" max="2677" width="6.6640625" bestFit="1" customWidth="1"/>
    <col min="2678" max="2678" width="4.33203125" bestFit="1" customWidth="1"/>
    <col min="2679" max="2679" width="6.6640625" bestFit="1" customWidth="1"/>
    <col min="2680" max="2680" width="4.33203125" bestFit="1" customWidth="1"/>
    <col min="2681" max="2681" width="6.6640625" bestFit="1" customWidth="1"/>
    <col min="2682" max="2682" width="4.33203125" bestFit="1" customWidth="1"/>
    <col min="2683" max="2683" width="6.6640625" bestFit="1" customWidth="1"/>
    <col min="2684" max="2684" width="4.33203125" bestFit="1" customWidth="1"/>
    <col min="2685" max="2685" width="6.6640625" bestFit="1" customWidth="1"/>
    <col min="2686" max="2686" width="4.33203125" bestFit="1" customWidth="1"/>
    <col min="2687" max="2687" width="6.6640625" bestFit="1" customWidth="1"/>
    <col min="2688" max="2688" width="4.33203125" bestFit="1" customWidth="1"/>
    <col min="2689" max="2689" width="6.6640625" bestFit="1" customWidth="1"/>
    <col min="2690" max="2690" width="4.33203125" bestFit="1" customWidth="1"/>
    <col min="2691" max="2691" width="6.6640625" bestFit="1" customWidth="1"/>
    <col min="2692" max="2692" width="4.33203125" bestFit="1" customWidth="1"/>
    <col min="2693" max="2693" width="6.6640625" bestFit="1" customWidth="1"/>
    <col min="2694" max="2694" width="4.33203125" bestFit="1" customWidth="1"/>
    <col min="2695" max="2695" width="6.6640625" bestFit="1" customWidth="1"/>
    <col min="2696" max="2696" width="4.33203125" bestFit="1" customWidth="1"/>
    <col min="2697" max="2697" width="6.6640625" bestFit="1" customWidth="1"/>
    <col min="2698" max="2698" width="4.33203125" bestFit="1" customWidth="1"/>
    <col min="2699" max="2699" width="6.6640625" bestFit="1" customWidth="1"/>
    <col min="2700" max="2700" width="4.33203125" bestFit="1" customWidth="1"/>
    <col min="2701" max="2701" width="6.6640625" bestFit="1" customWidth="1"/>
    <col min="2702" max="2702" width="4.33203125" bestFit="1" customWidth="1"/>
    <col min="2703" max="2703" width="6.6640625" bestFit="1" customWidth="1"/>
    <col min="2704" max="2704" width="4.33203125" bestFit="1" customWidth="1"/>
    <col min="2705" max="2705" width="6.6640625" bestFit="1" customWidth="1"/>
    <col min="2706" max="2706" width="4.33203125" bestFit="1" customWidth="1"/>
    <col min="2707" max="2707" width="6.6640625" bestFit="1" customWidth="1"/>
    <col min="2708" max="2708" width="4.33203125" bestFit="1" customWidth="1"/>
    <col min="2709" max="2709" width="6.6640625" bestFit="1" customWidth="1"/>
    <col min="2710" max="2710" width="4.33203125" bestFit="1" customWidth="1"/>
    <col min="2711" max="2711" width="6.6640625" bestFit="1" customWidth="1"/>
    <col min="2712" max="2712" width="4.33203125" bestFit="1" customWidth="1"/>
    <col min="2713" max="2713" width="6.6640625" bestFit="1" customWidth="1"/>
    <col min="2714" max="2714" width="4.33203125" bestFit="1" customWidth="1"/>
    <col min="2715" max="2715" width="6.6640625" bestFit="1" customWidth="1"/>
    <col min="2716" max="2716" width="4.33203125" bestFit="1" customWidth="1"/>
    <col min="2717" max="2717" width="6.6640625" bestFit="1" customWidth="1"/>
    <col min="2718" max="2718" width="4.33203125" bestFit="1" customWidth="1"/>
    <col min="2719" max="2719" width="6.6640625" bestFit="1" customWidth="1"/>
    <col min="2720" max="2720" width="4.33203125" bestFit="1" customWidth="1"/>
    <col min="2721" max="2721" width="6.6640625" bestFit="1" customWidth="1"/>
    <col min="2722" max="2722" width="4.33203125" bestFit="1" customWidth="1"/>
    <col min="2723" max="2723" width="6.6640625" bestFit="1" customWidth="1"/>
    <col min="2724" max="2724" width="4.33203125" bestFit="1" customWidth="1"/>
    <col min="2725" max="2725" width="6.6640625" bestFit="1" customWidth="1"/>
    <col min="2726" max="2726" width="4.33203125" bestFit="1" customWidth="1"/>
    <col min="2727" max="2727" width="6.6640625" bestFit="1" customWidth="1"/>
    <col min="2728" max="2728" width="4.33203125" bestFit="1" customWidth="1"/>
    <col min="2729" max="2729" width="6.6640625" bestFit="1" customWidth="1"/>
    <col min="2730" max="2730" width="4.33203125" bestFit="1" customWidth="1"/>
    <col min="2731" max="2731" width="6.6640625" bestFit="1" customWidth="1"/>
    <col min="2732" max="2732" width="4.33203125" bestFit="1" customWidth="1"/>
    <col min="2733" max="2733" width="6.6640625" bestFit="1" customWidth="1"/>
    <col min="2734" max="2734" width="4.33203125" bestFit="1" customWidth="1"/>
    <col min="2735" max="2735" width="6.6640625" bestFit="1" customWidth="1"/>
    <col min="2736" max="2736" width="4.33203125" bestFit="1" customWidth="1"/>
    <col min="2737" max="2737" width="6.6640625" bestFit="1" customWidth="1"/>
    <col min="2738" max="2738" width="4.33203125" bestFit="1" customWidth="1"/>
    <col min="2739" max="2739" width="6.6640625" bestFit="1" customWidth="1"/>
    <col min="2740" max="2740" width="4.33203125" bestFit="1" customWidth="1"/>
    <col min="2741" max="2741" width="6.6640625" bestFit="1" customWidth="1"/>
    <col min="2742" max="2742" width="4.33203125" bestFit="1" customWidth="1"/>
    <col min="2743" max="2743" width="6.6640625" bestFit="1" customWidth="1"/>
    <col min="2744" max="2744" width="4.33203125" bestFit="1" customWidth="1"/>
    <col min="2745" max="2745" width="6.6640625" bestFit="1" customWidth="1"/>
    <col min="2746" max="2746" width="4.33203125" bestFit="1" customWidth="1"/>
    <col min="2747" max="2747" width="6.6640625" bestFit="1" customWidth="1"/>
    <col min="2748" max="2748" width="4.33203125" bestFit="1" customWidth="1"/>
    <col min="2749" max="2749" width="6.6640625" bestFit="1" customWidth="1"/>
    <col min="2750" max="2750" width="4.33203125" bestFit="1" customWidth="1"/>
    <col min="2751" max="2751" width="6.6640625" bestFit="1" customWidth="1"/>
    <col min="2752" max="2752" width="4.33203125" bestFit="1" customWidth="1"/>
    <col min="2753" max="2753" width="6.6640625" bestFit="1" customWidth="1"/>
    <col min="2754" max="2754" width="4.33203125" bestFit="1" customWidth="1"/>
    <col min="2755" max="2755" width="6.6640625" bestFit="1" customWidth="1"/>
    <col min="2756" max="2756" width="4.33203125" bestFit="1" customWidth="1"/>
    <col min="2757" max="2757" width="6.6640625" bestFit="1" customWidth="1"/>
    <col min="2758" max="2758" width="4.33203125" bestFit="1" customWidth="1"/>
    <col min="2759" max="2759" width="6.6640625" bestFit="1" customWidth="1"/>
    <col min="2760" max="2760" width="4.33203125" bestFit="1" customWidth="1"/>
    <col min="2761" max="2761" width="6.6640625" bestFit="1" customWidth="1"/>
    <col min="2762" max="2762" width="4.33203125" bestFit="1" customWidth="1"/>
    <col min="2763" max="2763" width="6.6640625" bestFit="1" customWidth="1"/>
    <col min="2764" max="2764" width="4.33203125" bestFit="1" customWidth="1"/>
    <col min="2765" max="2765" width="6.6640625" bestFit="1" customWidth="1"/>
    <col min="2766" max="2766" width="4.33203125" bestFit="1" customWidth="1"/>
    <col min="2767" max="2767" width="6.6640625" bestFit="1" customWidth="1"/>
    <col min="2768" max="2768" width="4.33203125" bestFit="1" customWidth="1"/>
    <col min="2769" max="2769" width="6.6640625" bestFit="1" customWidth="1"/>
    <col min="2770" max="2770" width="4.33203125" bestFit="1" customWidth="1"/>
    <col min="2771" max="2771" width="6.6640625" bestFit="1" customWidth="1"/>
    <col min="2772" max="2772" width="4.33203125" bestFit="1" customWidth="1"/>
    <col min="2773" max="2773" width="6.6640625" bestFit="1" customWidth="1"/>
    <col min="2774" max="2774" width="4.33203125" bestFit="1" customWidth="1"/>
    <col min="2775" max="2775" width="6.6640625" bestFit="1" customWidth="1"/>
    <col min="2776" max="2776" width="4.33203125" bestFit="1" customWidth="1"/>
    <col min="2777" max="2777" width="6.6640625" bestFit="1" customWidth="1"/>
    <col min="2778" max="2778" width="4.33203125" bestFit="1" customWidth="1"/>
    <col min="2779" max="2779" width="6.6640625" bestFit="1" customWidth="1"/>
    <col min="2780" max="2780" width="4.33203125" bestFit="1" customWidth="1"/>
    <col min="2781" max="2781" width="6.6640625" bestFit="1" customWidth="1"/>
    <col min="2782" max="2782" width="4.33203125" bestFit="1" customWidth="1"/>
    <col min="2783" max="2783" width="6.6640625" bestFit="1" customWidth="1"/>
    <col min="2784" max="2784" width="4.33203125" bestFit="1" customWidth="1"/>
    <col min="2785" max="2785" width="6.6640625" bestFit="1" customWidth="1"/>
    <col min="2786" max="2786" width="4.33203125" bestFit="1" customWidth="1"/>
    <col min="2787" max="2787" width="6.6640625" bestFit="1" customWidth="1"/>
    <col min="2788" max="2788" width="4.33203125" bestFit="1" customWidth="1"/>
    <col min="2789" max="2789" width="6.6640625" bestFit="1" customWidth="1"/>
    <col min="2790" max="2790" width="4.33203125" bestFit="1" customWidth="1"/>
    <col min="2791" max="2791" width="6.6640625" bestFit="1" customWidth="1"/>
    <col min="2792" max="2792" width="4.33203125" bestFit="1" customWidth="1"/>
    <col min="2793" max="2793" width="6.6640625" bestFit="1" customWidth="1"/>
    <col min="2794" max="2794" width="4.33203125" bestFit="1" customWidth="1"/>
    <col min="2795" max="2795" width="6.6640625" bestFit="1" customWidth="1"/>
    <col min="2796" max="2796" width="4.33203125" bestFit="1" customWidth="1"/>
    <col min="2797" max="2797" width="6.6640625" bestFit="1" customWidth="1"/>
    <col min="2798" max="2798" width="4.33203125" bestFit="1" customWidth="1"/>
    <col min="2799" max="2799" width="6.6640625" bestFit="1" customWidth="1"/>
    <col min="2800" max="2800" width="4.33203125" bestFit="1" customWidth="1"/>
    <col min="2801" max="2801" width="6.6640625" bestFit="1" customWidth="1"/>
    <col min="2802" max="2802" width="4.33203125" bestFit="1" customWidth="1"/>
    <col min="2803" max="2803" width="6.6640625" bestFit="1" customWidth="1"/>
    <col min="2804" max="2804" width="4.33203125" bestFit="1" customWidth="1"/>
    <col min="2805" max="2805" width="6.6640625" bestFit="1" customWidth="1"/>
    <col min="2806" max="2806" width="4.33203125" bestFit="1" customWidth="1"/>
    <col min="2807" max="2807" width="6.6640625" bestFit="1" customWidth="1"/>
    <col min="2808" max="2808" width="4.33203125" bestFit="1" customWidth="1"/>
    <col min="2809" max="2809" width="6.6640625" bestFit="1" customWidth="1"/>
    <col min="2810" max="2810" width="4.33203125" bestFit="1" customWidth="1"/>
    <col min="2811" max="2811" width="6.6640625" bestFit="1" customWidth="1"/>
    <col min="2812" max="2812" width="4.33203125" bestFit="1" customWidth="1"/>
    <col min="2813" max="2813" width="6.6640625" bestFit="1" customWidth="1"/>
    <col min="2814" max="2814" width="4.33203125" bestFit="1" customWidth="1"/>
    <col min="2815" max="2815" width="6.6640625" bestFit="1" customWidth="1"/>
    <col min="2816" max="2816" width="4.33203125" bestFit="1" customWidth="1"/>
    <col min="2817" max="2817" width="6.6640625" bestFit="1" customWidth="1"/>
    <col min="2818" max="2818" width="4.33203125" bestFit="1" customWidth="1"/>
    <col min="2819" max="2819" width="6.6640625" bestFit="1" customWidth="1"/>
    <col min="2820" max="2820" width="4.33203125" bestFit="1" customWidth="1"/>
    <col min="2821" max="2821" width="6.6640625" bestFit="1" customWidth="1"/>
    <col min="2822" max="2822" width="4.33203125" bestFit="1" customWidth="1"/>
    <col min="2823" max="2823" width="6.6640625" bestFit="1" customWidth="1"/>
    <col min="2824" max="2824" width="4.33203125" bestFit="1" customWidth="1"/>
    <col min="2825" max="2825" width="6.6640625" bestFit="1" customWidth="1"/>
    <col min="2826" max="2826" width="4.33203125" bestFit="1" customWidth="1"/>
    <col min="2827" max="2827" width="6.6640625" bestFit="1" customWidth="1"/>
    <col min="2828" max="2828" width="4.33203125" bestFit="1" customWidth="1"/>
    <col min="2829" max="2829" width="6.6640625" bestFit="1" customWidth="1"/>
    <col min="2830" max="2830" width="4.33203125" bestFit="1" customWidth="1"/>
    <col min="2831" max="2831" width="6.6640625" bestFit="1" customWidth="1"/>
    <col min="2832" max="2832" width="4.33203125" bestFit="1" customWidth="1"/>
    <col min="2833" max="2833" width="6.6640625" bestFit="1" customWidth="1"/>
    <col min="2834" max="2834" width="4.33203125" bestFit="1" customWidth="1"/>
    <col min="2835" max="2835" width="6.6640625" bestFit="1" customWidth="1"/>
    <col min="2836" max="2836" width="4.33203125" bestFit="1" customWidth="1"/>
    <col min="2837" max="2837" width="6.6640625" bestFit="1" customWidth="1"/>
    <col min="2838" max="2838" width="4.33203125" bestFit="1" customWidth="1"/>
    <col min="2839" max="2839" width="6.6640625" bestFit="1" customWidth="1"/>
    <col min="2840" max="2840" width="4.33203125" bestFit="1" customWidth="1"/>
    <col min="2841" max="2841" width="6.6640625" bestFit="1" customWidth="1"/>
    <col min="2842" max="2842" width="4.33203125" bestFit="1" customWidth="1"/>
    <col min="2843" max="2843" width="6.6640625" bestFit="1" customWidth="1"/>
    <col min="2844" max="2844" width="4.33203125" bestFit="1" customWidth="1"/>
    <col min="2845" max="2845" width="6.6640625" bestFit="1" customWidth="1"/>
    <col min="2846" max="2846" width="4.33203125" bestFit="1" customWidth="1"/>
    <col min="2847" max="2847" width="6.6640625" bestFit="1" customWidth="1"/>
    <col min="2848" max="2848" width="4.33203125" bestFit="1" customWidth="1"/>
    <col min="2849" max="2849" width="6.6640625" bestFit="1" customWidth="1"/>
    <col min="2850" max="2850" width="4.33203125" bestFit="1" customWidth="1"/>
    <col min="2851" max="2851" width="6.6640625" bestFit="1" customWidth="1"/>
    <col min="2852" max="2852" width="4.33203125" bestFit="1" customWidth="1"/>
    <col min="2853" max="2853" width="6.6640625" bestFit="1" customWidth="1"/>
    <col min="2854" max="2854" width="4.33203125" bestFit="1" customWidth="1"/>
    <col min="2855" max="2855" width="6.6640625" bestFit="1" customWidth="1"/>
    <col min="2856" max="2856" width="4.33203125" bestFit="1" customWidth="1"/>
    <col min="2857" max="2857" width="6.6640625" bestFit="1" customWidth="1"/>
    <col min="2858" max="2858" width="4.33203125" bestFit="1" customWidth="1"/>
    <col min="2859" max="2859" width="6.6640625" bestFit="1" customWidth="1"/>
    <col min="2860" max="2860" width="4.33203125" bestFit="1" customWidth="1"/>
    <col min="2861" max="2861" width="6.6640625" bestFit="1" customWidth="1"/>
    <col min="2862" max="2862" width="4.33203125" bestFit="1" customWidth="1"/>
    <col min="2863" max="2863" width="6.6640625" bestFit="1" customWidth="1"/>
    <col min="2864" max="2864" width="4.33203125" bestFit="1" customWidth="1"/>
    <col min="2865" max="2865" width="6.6640625" bestFit="1" customWidth="1"/>
    <col min="2866" max="2866" width="4.33203125" bestFit="1" customWidth="1"/>
    <col min="2867" max="2867" width="6.6640625" bestFit="1" customWidth="1"/>
    <col min="2868" max="2868" width="4.33203125" bestFit="1" customWidth="1"/>
    <col min="2869" max="2869" width="6.6640625" bestFit="1" customWidth="1"/>
    <col min="2870" max="2870" width="4.33203125" bestFit="1" customWidth="1"/>
    <col min="2871" max="2871" width="6.6640625" bestFit="1" customWidth="1"/>
    <col min="2872" max="2872" width="4.33203125" bestFit="1" customWidth="1"/>
    <col min="2873" max="2873" width="6.6640625" bestFit="1" customWidth="1"/>
    <col min="2874" max="2874" width="4.33203125" bestFit="1" customWidth="1"/>
    <col min="2875" max="2875" width="6.6640625" bestFit="1" customWidth="1"/>
    <col min="2876" max="2876" width="4.33203125" bestFit="1" customWidth="1"/>
    <col min="2877" max="2877" width="6.6640625" bestFit="1" customWidth="1"/>
    <col min="2878" max="2878" width="4.33203125" bestFit="1" customWidth="1"/>
    <col min="2879" max="2879" width="6.6640625" bestFit="1" customWidth="1"/>
    <col min="2880" max="2880" width="4.33203125" bestFit="1" customWidth="1"/>
    <col min="2881" max="2881" width="6.6640625" bestFit="1" customWidth="1"/>
    <col min="2882" max="2882" width="4.33203125" bestFit="1" customWidth="1"/>
    <col min="2883" max="2883" width="6.6640625" bestFit="1" customWidth="1"/>
    <col min="2884" max="2884" width="4.33203125" bestFit="1" customWidth="1"/>
    <col min="2885" max="2885" width="6.6640625" bestFit="1" customWidth="1"/>
    <col min="2886" max="2886" width="4.33203125" bestFit="1" customWidth="1"/>
    <col min="2887" max="2887" width="6.6640625" bestFit="1" customWidth="1"/>
    <col min="2888" max="2888" width="4.33203125" bestFit="1" customWidth="1"/>
    <col min="2889" max="2889" width="6.6640625" bestFit="1" customWidth="1"/>
    <col min="2890" max="2890" width="4.33203125" bestFit="1" customWidth="1"/>
    <col min="2891" max="2891" width="6.6640625" bestFit="1" customWidth="1"/>
    <col min="2892" max="2892" width="4.33203125" bestFit="1" customWidth="1"/>
    <col min="2893" max="2893" width="6.6640625" bestFit="1" customWidth="1"/>
    <col min="2894" max="2894" width="4.33203125" bestFit="1" customWidth="1"/>
    <col min="2895" max="2895" width="6.6640625" bestFit="1" customWidth="1"/>
    <col min="2896" max="2896" width="4.33203125" bestFit="1" customWidth="1"/>
    <col min="2897" max="2897" width="6.6640625" bestFit="1" customWidth="1"/>
    <col min="2898" max="2898" width="4.33203125" bestFit="1" customWidth="1"/>
    <col min="2899" max="2899" width="6.6640625" bestFit="1" customWidth="1"/>
    <col min="2900" max="2900" width="4.33203125" bestFit="1" customWidth="1"/>
    <col min="2901" max="2901" width="6.6640625" bestFit="1" customWidth="1"/>
    <col min="2902" max="2902" width="4.33203125" bestFit="1" customWidth="1"/>
    <col min="2903" max="2903" width="6.6640625" bestFit="1" customWidth="1"/>
    <col min="2904" max="2904" width="4.33203125" bestFit="1" customWidth="1"/>
    <col min="2905" max="2905" width="6.6640625" bestFit="1" customWidth="1"/>
    <col min="2906" max="2906" width="4.33203125" bestFit="1" customWidth="1"/>
    <col min="2907" max="2907" width="6.6640625" bestFit="1" customWidth="1"/>
    <col min="2908" max="2908" width="4.33203125" bestFit="1" customWidth="1"/>
  </cols>
  <sheetData>
    <row r="1" spans="1:4" ht="50.25" customHeight="1" thickBot="1" x14ac:dyDescent="0.35">
      <c r="A1" s="282" t="s">
        <v>63</v>
      </c>
      <c r="B1" s="283"/>
      <c r="C1" s="283"/>
      <c r="D1" s="283"/>
    </row>
    <row r="2" spans="1:4" ht="51" customHeight="1" x14ac:dyDescent="0.3">
      <c r="A2" s="168" t="s">
        <v>54</v>
      </c>
      <c r="B2" s="169" t="s">
        <v>61</v>
      </c>
      <c r="C2" s="170" t="s">
        <v>56</v>
      </c>
      <c r="D2" s="171" t="s">
        <v>57</v>
      </c>
    </row>
    <row r="3" spans="1:4" ht="15" customHeight="1" x14ac:dyDescent="0.3">
      <c r="A3" s="101" t="s">
        <v>62</v>
      </c>
      <c r="B3" s="154">
        <f>SUM('BE1'!B9:B16)</f>
        <v>0</v>
      </c>
      <c r="C3" s="151">
        <f>SUM(B3)</f>
        <v>0</v>
      </c>
      <c r="D3" s="149" t="str">
        <f>IF(C$4&gt;0,C3/C$4," ")</f>
        <v xml:space="preserve"> </v>
      </c>
    </row>
    <row r="4" spans="1:4" ht="15" customHeight="1" x14ac:dyDescent="0.3">
      <c r="A4" s="99" t="s">
        <v>59</v>
      </c>
      <c r="B4" s="152">
        <f>SUM(B3)</f>
        <v>0</v>
      </c>
      <c r="C4" s="153">
        <f>SUM(B3)</f>
        <v>0</v>
      </c>
      <c r="D4" s="149" t="str">
        <f>IF(C$4&gt;0,C4/C$4," ")</f>
        <v xml:space="preserve"> </v>
      </c>
    </row>
    <row r="5" spans="1:4" ht="15" customHeight="1" x14ac:dyDescent="0.3">
      <c r="A5" s="75" t="s">
        <v>60</v>
      </c>
      <c r="B5" s="149" t="str">
        <f>IF($C4&gt;0,B4/$C4," ")</f>
        <v xml:space="preserve"> </v>
      </c>
      <c r="C5" s="149" t="str">
        <f>IF($C4&gt;0,C4/$C4," ")</f>
        <v xml:space="preserve"> </v>
      </c>
      <c r="D5" s="100"/>
    </row>
    <row r="6" spans="1:4" ht="15" customHeight="1" x14ac:dyDescent="0.3"/>
    <row r="7" spans="1:4" ht="15" customHeight="1" x14ac:dyDescent="0.3"/>
    <row r="8" spans="1:4" ht="15" customHeight="1" x14ac:dyDescent="0.3"/>
    <row r="9" spans="1:4" ht="15" customHeight="1" x14ac:dyDescent="0.3"/>
    <row r="10" spans="1:4" ht="15" customHeight="1" x14ac:dyDescent="0.3"/>
    <row r="11" spans="1:4" ht="15" customHeight="1" x14ac:dyDescent="0.3"/>
    <row r="12" spans="1:4" ht="15" customHeight="1" x14ac:dyDescent="0.3"/>
    <row r="13" spans="1:4" ht="15" customHeight="1" x14ac:dyDescent="0.3"/>
    <row r="14" spans="1:4" ht="15" customHeight="1" x14ac:dyDescent="0.3"/>
    <row r="15" spans="1:4" ht="15" customHeight="1" x14ac:dyDescent="0.3"/>
    <row r="16" spans="1:4"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row r="847" ht="15" customHeight="1" x14ac:dyDescent="0.3"/>
    <row r="848" ht="15" customHeight="1" x14ac:dyDescent="0.3"/>
    <row r="849" ht="15" customHeight="1" x14ac:dyDescent="0.3"/>
    <row r="850" ht="15" customHeight="1" x14ac:dyDescent="0.3"/>
    <row r="851" ht="15" customHeight="1" x14ac:dyDescent="0.3"/>
    <row r="852" ht="15" customHeight="1" x14ac:dyDescent="0.3"/>
    <row r="853" ht="15" customHeight="1" x14ac:dyDescent="0.3"/>
    <row r="854" ht="15" customHeight="1" x14ac:dyDescent="0.3"/>
    <row r="855" ht="15" customHeight="1" x14ac:dyDescent="0.3"/>
    <row r="856" ht="15" customHeight="1" x14ac:dyDescent="0.3"/>
    <row r="857" ht="15" customHeight="1" x14ac:dyDescent="0.3"/>
    <row r="858" ht="15" customHeight="1" x14ac:dyDescent="0.3"/>
    <row r="859" ht="15" customHeight="1" x14ac:dyDescent="0.3"/>
    <row r="860" ht="15" customHeight="1" x14ac:dyDescent="0.3"/>
    <row r="861" ht="15" customHeight="1" x14ac:dyDescent="0.3"/>
    <row r="862" ht="15" customHeight="1" x14ac:dyDescent="0.3"/>
    <row r="863" ht="15" customHeight="1" x14ac:dyDescent="0.3"/>
    <row r="864" ht="15" customHeight="1" x14ac:dyDescent="0.3"/>
    <row r="865" ht="15" customHeight="1" x14ac:dyDescent="0.3"/>
    <row r="866" ht="15" customHeight="1" x14ac:dyDescent="0.3"/>
    <row r="867" ht="15" customHeight="1" x14ac:dyDescent="0.3"/>
    <row r="868" ht="15" customHeight="1" x14ac:dyDescent="0.3"/>
    <row r="869" ht="15" customHeight="1" x14ac:dyDescent="0.3"/>
    <row r="870" ht="15" customHeight="1" x14ac:dyDescent="0.3"/>
    <row r="871" ht="15" customHeight="1" x14ac:dyDescent="0.3"/>
    <row r="872" ht="15" customHeight="1" x14ac:dyDescent="0.3"/>
    <row r="873" ht="15" customHeight="1" x14ac:dyDescent="0.3"/>
    <row r="874" ht="15" customHeight="1" x14ac:dyDescent="0.3"/>
    <row r="875" ht="15" customHeight="1" x14ac:dyDescent="0.3"/>
    <row r="876" ht="15" customHeight="1" x14ac:dyDescent="0.3"/>
    <row r="877" ht="15" customHeight="1" x14ac:dyDescent="0.3"/>
    <row r="878" ht="15" customHeight="1" x14ac:dyDescent="0.3"/>
    <row r="879" ht="15" customHeight="1" x14ac:dyDescent="0.3"/>
    <row r="880" ht="15" customHeight="1" x14ac:dyDescent="0.3"/>
    <row r="881" ht="15" customHeight="1" x14ac:dyDescent="0.3"/>
    <row r="882" ht="15" customHeight="1" x14ac:dyDescent="0.3"/>
    <row r="883" ht="15" customHeight="1" x14ac:dyDescent="0.3"/>
    <row r="884" ht="15" customHeight="1" x14ac:dyDescent="0.3"/>
    <row r="885" ht="15" customHeight="1" x14ac:dyDescent="0.3"/>
    <row r="886" ht="15" customHeight="1" x14ac:dyDescent="0.3"/>
    <row r="887" ht="15" customHeight="1" x14ac:dyDescent="0.3"/>
    <row r="888" ht="15" customHeight="1" x14ac:dyDescent="0.3"/>
    <row r="889" ht="15" customHeight="1" x14ac:dyDescent="0.3"/>
    <row r="890" ht="15" customHeight="1" x14ac:dyDescent="0.3"/>
    <row r="891" ht="15" customHeight="1" x14ac:dyDescent="0.3"/>
    <row r="892" ht="15" customHeight="1" x14ac:dyDescent="0.3"/>
    <row r="893" ht="15" customHeight="1" x14ac:dyDescent="0.3"/>
    <row r="894" ht="15" customHeight="1" x14ac:dyDescent="0.3"/>
    <row r="895" ht="15" customHeight="1" x14ac:dyDescent="0.3"/>
    <row r="896" ht="15" customHeight="1" x14ac:dyDescent="0.3"/>
    <row r="897" ht="15" customHeight="1" x14ac:dyDescent="0.3"/>
    <row r="898" ht="15" customHeight="1" x14ac:dyDescent="0.3"/>
    <row r="899" ht="15" customHeight="1" x14ac:dyDescent="0.3"/>
    <row r="900" ht="15" customHeight="1" x14ac:dyDescent="0.3"/>
    <row r="901" ht="15" customHeight="1" x14ac:dyDescent="0.3"/>
    <row r="902" ht="15" customHeight="1" x14ac:dyDescent="0.3"/>
    <row r="903" ht="15" customHeight="1" x14ac:dyDescent="0.3"/>
    <row r="904" ht="15" customHeight="1" x14ac:dyDescent="0.3"/>
    <row r="905" ht="15" customHeight="1" x14ac:dyDescent="0.3"/>
    <row r="906" ht="15" customHeight="1" x14ac:dyDescent="0.3"/>
    <row r="907" ht="15" customHeight="1" x14ac:dyDescent="0.3"/>
    <row r="908" ht="15" customHeight="1" x14ac:dyDescent="0.3"/>
    <row r="909" ht="15" customHeight="1" x14ac:dyDescent="0.3"/>
    <row r="910" ht="15" customHeight="1" x14ac:dyDescent="0.3"/>
    <row r="911" ht="15" customHeight="1" x14ac:dyDescent="0.3"/>
    <row r="912" ht="15" customHeight="1" x14ac:dyDescent="0.3"/>
    <row r="913" ht="15" customHeight="1" x14ac:dyDescent="0.3"/>
    <row r="914" ht="15" customHeight="1" x14ac:dyDescent="0.3"/>
    <row r="915" ht="15" customHeight="1" x14ac:dyDescent="0.3"/>
    <row r="916" ht="15" customHeight="1" x14ac:dyDescent="0.3"/>
    <row r="917" ht="15" customHeight="1" x14ac:dyDescent="0.3"/>
    <row r="918" ht="15" customHeight="1" x14ac:dyDescent="0.3"/>
    <row r="919" ht="15" customHeight="1" x14ac:dyDescent="0.3"/>
    <row r="920" ht="15" customHeight="1" x14ac:dyDescent="0.3"/>
    <row r="921" ht="15" customHeight="1" x14ac:dyDescent="0.3"/>
    <row r="922" ht="15" customHeight="1" x14ac:dyDescent="0.3"/>
    <row r="923" ht="15" customHeight="1" x14ac:dyDescent="0.3"/>
    <row r="924" ht="15" customHeight="1" x14ac:dyDescent="0.3"/>
    <row r="925" ht="15" customHeight="1" x14ac:dyDescent="0.3"/>
    <row r="926" ht="15" customHeight="1" x14ac:dyDescent="0.3"/>
    <row r="927" ht="15" customHeight="1" x14ac:dyDescent="0.3"/>
    <row r="928" ht="15" customHeight="1" x14ac:dyDescent="0.3"/>
    <row r="929" ht="15" customHeight="1" x14ac:dyDescent="0.3"/>
    <row r="930" ht="15" customHeight="1" x14ac:dyDescent="0.3"/>
    <row r="931" ht="15" customHeight="1" x14ac:dyDescent="0.3"/>
    <row r="932" ht="15" customHeight="1" x14ac:dyDescent="0.3"/>
    <row r="933" ht="15" customHeight="1" x14ac:dyDescent="0.3"/>
    <row r="934" ht="15" customHeight="1" x14ac:dyDescent="0.3"/>
    <row r="935" ht="15" customHeight="1" x14ac:dyDescent="0.3"/>
    <row r="936" ht="15" customHeight="1" x14ac:dyDescent="0.3"/>
    <row r="937" ht="15" customHeight="1" x14ac:dyDescent="0.3"/>
    <row r="938" ht="15" customHeight="1" x14ac:dyDescent="0.3"/>
    <row r="939" ht="15" customHeight="1" x14ac:dyDescent="0.3"/>
    <row r="940" ht="15" customHeight="1" x14ac:dyDescent="0.3"/>
    <row r="941" ht="15" customHeight="1" x14ac:dyDescent="0.3"/>
    <row r="942" ht="15" customHeight="1" x14ac:dyDescent="0.3"/>
    <row r="943" ht="15" customHeight="1" x14ac:dyDescent="0.3"/>
    <row r="944" ht="15" customHeight="1" x14ac:dyDescent="0.3"/>
    <row r="945" ht="15" customHeight="1" x14ac:dyDescent="0.3"/>
    <row r="946" ht="15" customHeight="1" x14ac:dyDescent="0.3"/>
    <row r="947" ht="15" customHeight="1" x14ac:dyDescent="0.3"/>
    <row r="948" ht="15" customHeight="1" x14ac:dyDescent="0.3"/>
    <row r="949" ht="15" customHeight="1" x14ac:dyDescent="0.3"/>
    <row r="950" ht="15" customHeight="1" x14ac:dyDescent="0.3"/>
    <row r="951" ht="15" customHeight="1" x14ac:dyDescent="0.3"/>
    <row r="952" ht="15" customHeight="1" x14ac:dyDescent="0.3"/>
    <row r="953" ht="15" customHeight="1" x14ac:dyDescent="0.3"/>
    <row r="954" ht="15" customHeight="1" x14ac:dyDescent="0.3"/>
    <row r="955" ht="15" customHeight="1" x14ac:dyDescent="0.3"/>
    <row r="956" ht="15" customHeight="1" x14ac:dyDescent="0.3"/>
    <row r="957" ht="15" customHeight="1" x14ac:dyDescent="0.3"/>
    <row r="958" ht="15" customHeight="1" x14ac:dyDescent="0.3"/>
    <row r="959" ht="15" customHeight="1" x14ac:dyDescent="0.3"/>
    <row r="960" ht="15" customHeight="1" x14ac:dyDescent="0.3"/>
    <row r="961" ht="15" customHeight="1" x14ac:dyDescent="0.3"/>
    <row r="962" ht="15" customHeight="1" x14ac:dyDescent="0.3"/>
    <row r="963" ht="15" customHeight="1" x14ac:dyDescent="0.3"/>
    <row r="964" ht="15" customHeight="1" x14ac:dyDescent="0.3"/>
    <row r="965" ht="15" customHeight="1" x14ac:dyDescent="0.3"/>
    <row r="966" ht="15" customHeight="1" x14ac:dyDescent="0.3"/>
    <row r="967" ht="15" customHeight="1" x14ac:dyDescent="0.3"/>
    <row r="968" ht="15" customHeight="1" x14ac:dyDescent="0.3"/>
    <row r="969" ht="15" customHeight="1" x14ac:dyDescent="0.3"/>
    <row r="970" ht="15" customHeight="1" x14ac:dyDescent="0.3"/>
    <row r="971" ht="15" customHeight="1" x14ac:dyDescent="0.3"/>
    <row r="972" ht="15" customHeight="1" x14ac:dyDescent="0.3"/>
    <row r="973" ht="15" customHeight="1" x14ac:dyDescent="0.3"/>
    <row r="974" ht="15" customHeight="1" x14ac:dyDescent="0.3"/>
    <row r="975" ht="15" customHeight="1" x14ac:dyDescent="0.3"/>
    <row r="976" ht="15" customHeight="1" x14ac:dyDescent="0.3"/>
    <row r="977" ht="15" customHeight="1" x14ac:dyDescent="0.3"/>
    <row r="978" ht="15" customHeight="1" x14ac:dyDescent="0.3"/>
    <row r="979" ht="15" customHeight="1" x14ac:dyDescent="0.3"/>
    <row r="980" ht="15" customHeight="1" x14ac:dyDescent="0.3"/>
    <row r="981" ht="15" customHeight="1" x14ac:dyDescent="0.3"/>
    <row r="982" ht="15" customHeight="1" x14ac:dyDescent="0.3"/>
    <row r="983" ht="15" customHeight="1" x14ac:dyDescent="0.3"/>
    <row r="984" ht="15" customHeight="1" x14ac:dyDescent="0.3"/>
    <row r="985" ht="15" customHeight="1" x14ac:dyDescent="0.3"/>
    <row r="986" ht="15" customHeight="1" x14ac:dyDescent="0.3"/>
    <row r="987" ht="15" customHeight="1" x14ac:dyDescent="0.3"/>
    <row r="988" ht="15" customHeight="1" x14ac:dyDescent="0.3"/>
    <row r="989" ht="15" customHeight="1" x14ac:dyDescent="0.3"/>
    <row r="990" ht="15" customHeight="1" x14ac:dyDescent="0.3"/>
    <row r="991" ht="15" customHeight="1" x14ac:dyDescent="0.3"/>
    <row r="992" ht="15" customHeight="1" x14ac:dyDescent="0.3"/>
    <row r="993" ht="15" customHeight="1" x14ac:dyDescent="0.3"/>
    <row r="994" ht="15" customHeight="1" x14ac:dyDescent="0.3"/>
    <row r="995" ht="15" customHeight="1" x14ac:dyDescent="0.3"/>
    <row r="996" ht="15" customHeight="1" x14ac:dyDescent="0.3"/>
    <row r="997" ht="15" customHeight="1" x14ac:dyDescent="0.3"/>
    <row r="998" ht="15" customHeight="1" x14ac:dyDescent="0.3"/>
    <row r="999" ht="15" customHeight="1" x14ac:dyDescent="0.3"/>
    <row r="1000" ht="15" customHeight="1" x14ac:dyDescent="0.3"/>
    <row r="1001" ht="15" customHeight="1" x14ac:dyDescent="0.3"/>
    <row r="1002" ht="15" customHeight="1" x14ac:dyDescent="0.3"/>
    <row r="1003" ht="15" customHeight="1" x14ac:dyDescent="0.3"/>
    <row r="1004" ht="15" customHeight="1" x14ac:dyDescent="0.3"/>
    <row r="1005" ht="15" customHeight="1" x14ac:dyDescent="0.3"/>
    <row r="1006" ht="15" customHeight="1" x14ac:dyDescent="0.3"/>
    <row r="1007" ht="15" customHeight="1" x14ac:dyDescent="0.3"/>
    <row r="1008" ht="15" customHeight="1" x14ac:dyDescent="0.3"/>
    <row r="1009" ht="15" customHeight="1" x14ac:dyDescent="0.3"/>
    <row r="1010" ht="15" customHeight="1" x14ac:dyDescent="0.3"/>
    <row r="1011" ht="15" customHeight="1" x14ac:dyDescent="0.3"/>
    <row r="1012" ht="15" customHeight="1" x14ac:dyDescent="0.3"/>
    <row r="1013" ht="15" customHeight="1" x14ac:dyDescent="0.3"/>
    <row r="1014" ht="15" customHeight="1" x14ac:dyDescent="0.3"/>
    <row r="1015" ht="15" customHeight="1" x14ac:dyDescent="0.3"/>
    <row r="1016" ht="15" customHeight="1" x14ac:dyDescent="0.3"/>
    <row r="1017" ht="15" customHeight="1" x14ac:dyDescent="0.3"/>
    <row r="1018" ht="15" customHeight="1" x14ac:dyDescent="0.3"/>
    <row r="1019" ht="15" customHeight="1" x14ac:dyDescent="0.3"/>
    <row r="1020" ht="15" customHeight="1" x14ac:dyDescent="0.3"/>
    <row r="1021" ht="15" customHeight="1" x14ac:dyDescent="0.3"/>
    <row r="1022" ht="15" customHeight="1" x14ac:dyDescent="0.3"/>
    <row r="1023" ht="15" customHeight="1" x14ac:dyDescent="0.3"/>
    <row r="1024" ht="15" customHeight="1" x14ac:dyDescent="0.3"/>
    <row r="1025" ht="15" customHeight="1" x14ac:dyDescent="0.3"/>
    <row r="1026" ht="15" customHeight="1" x14ac:dyDescent="0.3"/>
    <row r="1027" ht="15" customHeight="1" x14ac:dyDescent="0.3"/>
    <row r="1028" ht="15" customHeight="1" x14ac:dyDescent="0.3"/>
    <row r="1029" ht="15" customHeight="1" x14ac:dyDescent="0.3"/>
    <row r="1030" ht="15" customHeight="1" x14ac:dyDescent="0.3"/>
    <row r="1031" ht="15" customHeight="1" x14ac:dyDescent="0.3"/>
    <row r="1032" ht="15" customHeight="1" x14ac:dyDescent="0.3"/>
    <row r="1033" ht="15" customHeight="1" x14ac:dyDescent="0.3"/>
    <row r="1034" ht="15" customHeight="1" x14ac:dyDescent="0.3"/>
    <row r="1035" ht="15" customHeight="1" x14ac:dyDescent="0.3"/>
    <row r="1036" ht="15" customHeight="1" x14ac:dyDescent="0.3"/>
    <row r="1037" ht="15" customHeight="1" x14ac:dyDescent="0.3"/>
    <row r="1038" ht="15" customHeight="1" x14ac:dyDescent="0.3"/>
    <row r="1039" ht="15" customHeight="1" x14ac:dyDescent="0.3"/>
    <row r="1040" ht="15" customHeight="1" x14ac:dyDescent="0.3"/>
    <row r="1041" ht="15" customHeight="1" x14ac:dyDescent="0.3"/>
    <row r="1042" ht="15" customHeight="1" x14ac:dyDescent="0.3"/>
    <row r="1043" ht="15" customHeight="1" x14ac:dyDescent="0.3"/>
    <row r="1044" ht="15" customHeight="1" x14ac:dyDescent="0.3"/>
    <row r="1045" ht="15" customHeight="1" x14ac:dyDescent="0.3"/>
    <row r="1046" ht="15" customHeight="1" x14ac:dyDescent="0.3"/>
    <row r="1047" ht="15" customHeight="1" x14ac:dyDescent="0.3"/>
    <row r="1048" ht="15" customHeight="1" x14ac:dyDescent="0.3"/>
    <row r="1049" ht="15" customHeight="1" x14ac:dyDescent="0.3"/>
    <row r="1050" ht="15" customHeight="1" x14ac:dyDescent="0.3"/>
    <row r="1051" ht="15" customHeight="1" x14ac:dyDescent="0.3"/>
    <row r="1052" ht="15" customHeight="1" x14ac:dyDescent="0.3"/>
    <row r="1053" ht="15" customHeight="1" x14ac:dyDescent="0.3"/>
    <row r="1054" ht="15" customHeight="1" x14ac:dyDescent="0.3"/>
    <row r="1055" ht="15" customHeight="1" x14ac:dyDescent="0.3"/>
    <row r="1056" ht="15" customHeight="1" x14ac:dyDescent="0.3"/>
    <row r="1057" ht="15" customHeight="1" x14ac:dyDescent="0.3"/>
    <row r="1058" ht="15" customHeight="1" x14ac:dyDescent="0.3"/>
    <row r="1059" ht="15" customHeight="1" x14ac:dyDescent="0.3"/>
    <row r="1060" ht="15" customHeight="1" x14ac:dyDescent="0.3"/>
    <row r="1061" ht="15" customHeight="1" x14ac:dyDescent="0.3"/>
    <row r="1062" ht="15" customHeight="1" x14ac:dyDescent="0.3"/>
    <row r="1063" ht="15" customHeight="1" x14ac:dyDescent="0.3"/>
    <row r="1064" ht="15" customHeight="1" x14ac:dyDescent="0.3"/>
    <row r="1065" ht="15" customHeight="1" x14ac:dyDescent="0.3"/>
    <row r="1066" ht="15" customHeight="1" x14ac:dyDescent="0.3"/>
    <row r="1067" ht="15" customHeight="1" x14ac:dyDescent="0.3"/>
    <row r="1068" ht="15" customHeight="1" x14ac:dyDescent="0.3"/>
    <row r="1069" ht="15" customHeight="1" x14ac:dyDescent="0.3"/>
    <row r="1070" ht="15" customHeight="1" x14ac:dyDescent="0.3"/>
    <row r="1071" ht="15" customHeight="1" x14ac:dyDescent="0.3"/>
    <row r="1072" ht="15" customHeight="1" x14ac:dyDescent="0.3"/>
    <row r="1073" ht="15" customHeight="1" x14ac:dyDescent="0.3"/>
    <row r="1074" ht="15" customHeight="1" x14ac:dyDescent="0.3"/>
    <row r="1075" ht="15" customHeight="1" x14ac:dyDescent="0.3"/>
    <row r="1076" ht="15" customHeight="1" x14ac:dyDescent="0.3"/>
    <row r="1077" ht="15" customHeight="1" x14ac:dyDescent="0.3"/>
    <row r="1078" ht="15" customHeight="1" x14ac:dyDescent="0.3"/>
    <row r="1079" ht="15" customHeight="1" x14ac:dyDescent="0.3"/>
    <row r="1080" ht="15" customHeight="1" x14ac:dyDescent="0.3"/>
    <row r="1081" ht="15" customHeight="1" x14ac:dyDescent="0.3"/>
    <row r="1082" ht="15" customHeight="1" x14ac:dyDescent="0.3"/>
    <row r="1083" ht="15" customHeight="1" x14ac:dyDescent="0.3"/>
    <row r="1084" ht="15" customHeight="1" x14ac:dyDescent="0.3"/>
    <row r="1085" ht="15" customHeight="1" x14ac:dyDescent="0.3"/>
    <row r="1086" ht="15" customHeight="1" x14ac:dyDescent="0.3"/>
    <row r="1087" ht="15" customHeight="1" x14ac:dyDescent="0.3"/>
    <row r="1088" ht="15" customHeight="1" x14ac:dyDescent="0.3"/>
    <row r="1089" ht="15" customHeight="1" x14ac:dyDescent="0.3"/>
    <row r="1090" ht="15" customHeight="1" x14ac:dyDescent="0.3"/>
    <row r="1091" ht="15" customHeight="1" x14ac:dyDescent="0.3"/>
    <row r="1092" ht="15" customHeight="1" x14ac:dyDescent="0.3"/>
    <row r="1093" ht="15" customHeight="1" x14ac:dyDescent="0.3"/>
    <row r="1094" ht="15" customHeight="1" x14ac:dyDescent="0.3"/>
    <row r="1095" ht="15" customHeight="1" x14ac:dyDescent="0.3"/>
    <row r="1096" ht="15" customHeight="1" x14ac:dyDescent="0.3"/>
    <row r="1097" ht="15" customHeight="1" x14ac:dyDescent="0.3"/>
    <row r="1098" ht="15" customHeight="1" x14ac:dyDescent="0.3"/>
    <row r="1099" ht="15" customHeight="1" x14ac:dyDescent="0.3"/>
    <row r="1100" ht="15" customHeight="1" x14ac:dyDescent="0.3"/>
    <row r="1101" ht="15" customHeight="1" x14ac:dyDescent="0.3"/>
    <row r="1102" ht="15" customHeight="1" x14ac:dyDescent="0.3"/>
    <row r="1103" ht="15" customHeight="1" x14ac:dyDescent="0.3"/>
    <row r="1104" ht="15" customHeight="1" x14ac:dyDescent="0.3"/>
    <row r="1105" ht="15" customHeight="1" x14ac:dyDescent="0.3"/>
    <row r="1106" ht="15" customHeight="1" x14ac:dyDescent="0.3"/>
    <row r="1107" ht="15" customHeight="1" x14ac:dyDescent="0.3"/>
    <row r="1108" ht="15" customHeight="1" x14ac:dyDescent="0.3"/>
    <row r="1109" ht="15" customHeight="1" x14ac:dyDescent="0.3"/>
    <row r="1110" ht="15" customHeight="1" x14ac:dyDescent="0.3"/>
    <row r="1111" ht="15" customHeight="1" x14ac:dyDescent="0.3"/>
    <row r="1112" ht="15" customHeight="1" x14ac:dyDescent="0.3"/>
    <row r="1113" ht="15" customHeight="1" x14ac:dyDescent="0.3"/>
    <row r="1114" ht="15" customHeight="1" x14ac:dyDescent="0.3"/>
    <row r="1115" ht="15" customHeight="1" x14ac:dyDescent="0.3"/>
    <row r="1116" ht="15" customHeight="1" x14ac:dyDescent="0.3"/>
    <row r="1117" ht="15" customHeight="1" x14ac:dyDescent="0.3"/>
    <row r="1118" ht="15" customHeight="1" x14ac:dyDescent="0.3"/>
    <row r="1119" ht="15" customHeight="1" x14ac:dyDescent="0.3"/>
    <row r="1120" ht="15" customHeight="1" x14ac:dyDescent="0.3"/>
    <row r="1121" ht="15" customHeight="1" x14ac:dyDescent="0.3"/>
    <row r="1122" ht="15" customHeight="1" x14ac:dyDescent="0.3"/>
    <row r="1123" ht="15" customHeight="1" x14ac:dyDescent="0.3"/>
    <row r="1124" ht="15" customHeight="1" x14ac:dyDescent="0.3"/>
    <row r="1125" ht="15" customHeight="1" x14ac:dyDescent="0.3"/>
    <row r="1126" ht="15" customHeight="1" x14ac:dyDescent="0.3"/>
    <row r="1127" ht="15" customHeight="1" x14ac:dyDescent="0.3"/>
    <row r="1128" ht="15" customHeight="1" x14ac:dyDescent="0.3"/>
    <row r="1129" ht="15" customHeight="1" x14ac:dyDescent="0.3"/>
    <row r="1130" ht="15" customHeight="1" x14ac:dyDescent="0.3"/>
    <row r="1131" ht="15" customHeight="1" x14ac:dyDescent="0.3"/>
    <row r="1132" ht="15" customHeight="1" x14ac:dyDescent="0.3"/>
    <row r="1133" ht="15" customHeight="1" x14ac:dyDescent="0.3"/>
    <row r="1134" ht="15" customHeight="1" x14ac:dyDescent="0.3"/>
    <row r="1135" ht="15" customHeight="1" x14ac:dyDescent="0.3"/>
    <row r="1136" ht="15" customHeight="1" x14ac:dyDescent="0.3"/>
    <row r="1137" ht="15" customHeight="1" x14ac:dyDescent="0.3"/>
    <row r="1138" ht="15" customHeight="1" x14ac:dyDescent="0.3"/>
    <row r="1139" ht="15" customHeight="1" x14ac:dyDescent="0.3"/>
    <row r="1140" ht="15" customHeight="1" x14ac:dyDescent="0.3"/>
    <row r="1141" ht="15" customHeight="1" x14ac:dyDescent="0.3"/>
    <row r="1142" ht="15" customHeight="1" x14ac:dyDescent="0.3"/>
    <row r="1143" ht="15" customHeight="1" x14ac:dyDescent="0.3"/>
    <row r="1144" ht="15" customHeight="1" x14ac:dyDescent="0.3"/>
    <row r="1145" ht="15" customHeight="1" x14ac:dyDescent="0.3"/>
    <row r="1146" ht="15" customHeight="1" x14ac:dyDescent="0.3"/>
    <row r="1147" ht="15" customHeight="1" x14ac:dyDescent="0.3"/>
    <row r="1148" ht="15" customHeight="1" x14ac:dyDescent="0.3"/>
    <row r="1149" ht="15" customHeight="1" x14ac:dyDescent="0.3"/>
    <row r="1150" ht="15" customHeight="1" x14ac:dyDescent="0.3"/>
    <row r="1151" ht="15" customHeight="1" x14ac:dyDescent="0.3"/>
    <row r="1152" ht="15" customHeight="1" x14ac:dyDescent="0.3"/>
    <row r="1153" ht="15" customHeight="1" x14ac:dyDescent="0.3"/>
    <row r="1154" ht="15" customHeight="1" x14ac:dyDescent="0.3"/>
    <row r="1155" ht="15" customHeight="1" x14ac:dyDescent="0.3"/>
    <row r="1156" ht="15" customHeight="1" x14ac:dyDescent="0.3"/>
    <row r="1157" ht="15" customHeight="1" x14ac:dyDescent="0.3"/>
    <row r="1158" ht="15" customHeight="1" x14ac:dyDescent="0.3"/>
    <row r="1159" ht="15" customHeight="1" x14ac:dyDescent="0.3"/>
    <row r="1160" ht="15" customHeight="1" x14ac:dyDescent="0.3"/>
    <row r="1161" ht="15" customHeight="1" x14ac:dyDescent="0.3"/>
    <row r="1162" ht="15" customHeight="1" x14ac:dyDescent="0.3"/>
    <row r="1163" ht="15" customHeight="1" x14ac:dyDescent="0.3"/>
    <row r="1164" ht="15" customHeight="1" x14ac:dyDescent="0.3"/>
    <row r="1165" ht="15" customHeight="1" x14ac:dyDescent="0.3"/>
    <row r="1166" ht="15" customHeight="1" x14ac:dyDescent="0.3"/>
    <row r="1167" ht="15" customHeight="1" x14ac:dyDescent="0.3"/>
    <row r="1168" ht="15" customHeight="1" x14ac:dyDescent="0.3"/>
    <row r="1169" ht="15" customHeight="1" x14ac:dyDescent="0.3"/>
    <row r="1170" ht="15" customHeight="1" x14ac:dyDescent="0.3"/>
    <row r="1171" ht="15" customHeight="1" x14ac:dyDescent="0.3"/>
    <row r="1172" ht="15" customHeight="1" x14ac:dyDescent="0.3"/>
    <row r="1173" ht="15" customHeight="1" x14ac:dyDescent="0.3"/>
    <row r="1174" ht="15" customHeight="1" x14ac:dyDescent="0.3"/>
    <row r="1175" ht="15" customHeight="1" x14ac:dyDescent="0.3"/>
    <row r="1176" ht="15" customHeight="1" x14ac:dyDescent="0.3"/>
    <row r="1177" ht="15" customHeight="1" x14ac:dyDescent="0.3"/>
    <row r="1178" ht="15" customHeight="1" x14ac:dyDescent="0.3"/>
    <row r="1179" ht="15" customHeight="1" x14ac:dyDescent="0.3"/>
    <row r="1180" ht="15" customHeight="1" x14ac:dyDescent="0.3"/>
    <row r="1181" ht="15" customHeight="1" x14ac:dyDescent="0.3"/>
    <row r="1182" ht="15" customHeight="1" x14ac:dyDescent="0.3"/>
    <row r="1183" ht="15" customHeight="1" x14ac:dyDescent="0.3"/>
    <row r="1184" ht="15" customHeight="1" x14ac:dyDescent="0.3"/>
    <row r="1185" ht="15" customHeight="1" x14ac:dyDescent="0.3"/>
    <row r="1186" ht="15" customHeight="1" x14ac:dyDescent="0.3"/>
    <row r="1187" ht="15" customHeight="1" x14ac:dyDescent="0.3"/>
    <row r="1188" ht="15" customHeight="1" x14ac:dyDescent="0.3"/>
    <row r="1189" ht="15" customHeight="1" x14ac:dyDescent="0.3"/>
    <row r="1190" ht="15" customHeight="1" x14ac:dyDescent="0.3"/>
    <row r="1191" ht="15" customHeight="1" x14ac:dyDescent="0.3"/>
    <row r="1192" ht="15" customHeight="1" x14ac:dyDescent="0.3"/>
    <row r="1193" ht="15" customHeight="1" x14ac:dyDescent="0.3"/>
    <row r="1194" ht="15" customHeight="1" x14ac:dyDescent="0.3"/>
    <row r="1195" ht="15" customHeight="1" x14ac:dyDescent="0.3"/>
    <row r="1196" ht="15" customHeight="1" x14ac:dyDescent="0.3"/>
    <row r="1197" ht="15" customHeight="1" x14ac:dyDescent="0.3"/>
    <row r="1198" ht="15" customHeight="1" x14ac:dyDescent="0.3"/>
    <row r="1199" ht="15" customHeight="1" x14ac:dyDescent="0.3"/>
    <row r="1200" ht="15" customHeight="1" x14ac:dyDescent="0.3"/>
    <row r="1201" ht="15" customHeight="1" x14ac:dyDescent="0.3"/>
    <row r="1202" ht="15" customHeight="1" x14ac:dyDescent="0.3"/>
    <row r="1203" ht="15" customHeight="1" x14ac:dyDescent="0.3"/>
    <row r="1204" ht="15" customHeight="1" x14ac:dyDescent="0.3"/>
    <row r="1205" ht="15" customHeight="1" x14ac:dyDescent="0.3"/>
    <row r="1206" ht="15" customHeight="1" x14ac:dyDescent="0.3"/>
    <row r="1207" ht="15" customHeight="1" x14ac:dyDescent="0.3"/>
    <row r="1208" ht="15" customHeight="1" x14ac:dyDescent="0.3"/>
    <row r="1209" ht="15" customHeight="1" x14ac:dyDescent="0.3"/>
    <row r="1210" ht="19.5" customHeight="1" x14ac:dyDescent="0.3"/>
    <row r="1211" ht="15" customHeight="1" x14ac:dyDescent="0.3"/>
    <row r="1212" ht="15" customHeight="1" x14ac:dyDescent="0.3"/>
    <row r="1213" ht="15" customHeight="1" x14ac:dyDescent="0.3"/>
    <row r="1214" ht="15" customHeight="1" x14ac:dyDescent="0.3"/>
    <row r="1215" ht="15" customHeight="1" x14ac:dyDescent="0.3"/>
    <row r="1216" ht="15" customHeight="1" x14ac:dyDescent="0.3"/>
    <row r="1217" ht="15" customHeight="1" x14ac:dyDescent="0.3"/>
    <row r="1218" ht="15" customHeight="1" x14ac:dyDescent="0.3"/>
    <row r="1219" ht="15" customHeight="1" x14ac:dyDescent="0.3"/>
    <row r="1220" ht="15" customHeight="1" x14ac:dyDescent="0.3"/>
    <row r="1221" ht="15" customHeight="1" x14ac:dyDescent="0.3"/>
    <row r="1222" ht="15" customHeight="1" x14ac:dyDescent="0.3"/>
    <row r="1223" ht="15" customHeight="1" x14ac:dyDescent="0.3"/>
    <row r="1224" ht="15" customHeight="1" x14ac:dyDescent="0.3"/>
    <row r="1225" ht="15" customHeight="1" x14ac:dyDescent="0.3"/>
    <row r="1226" ht="15" customHeight="1" x14ac:dyDescent="0.3"/>
    <row r="1227" ht="15" customHeight="1" x14ac:dyDescent="0.3"/>
    <row r="1228" ht="15" customHeight="1" x14ac:dyDescent="0.3"/>
    <row r="1229" ht="15" customHeight="1" x14ac:dyDescent="0.3"/>
    <row r="1230" ht="15" customHeight="1" x14ac:dyDescent="0.3"/>
    <row r="1231" ht="15" customHeight="1" x14ac:dyDescent="0.3"/>
    <row r="1232" ht="15" customHeight="1" x14ac:dyDescent="0.3"/>
    <row r="1233" ht="15" customHeight="1" x14ac:dyDescent="0.3"/>
    <row r="1234" ht="15" customHeight="1" x14ac:dyDescent="0.3"/>
    <row r="1235" ht="15" customHeight="1" x14ac:dyDescent="0.3"/>
    <row r="1236" ht="15" customHeight="1" x14ac:dyDescent="0.3"/>
    <row r="1237" ht="15" customHeight="1" x14ac:dyDescent="0.3"/>
    <row r="1238" ht="15" customHeight="1" x14ac:dyDescent="0.3"/>
    <row r="1239" ht="15" customHeight="1" x14ac:dyDescent="0.3"/>
    <row r="1240" ht="15" customHeight="1" x14ac:dyDescent="0.3"/>
    <row r="1241" ht="15" customHeight="1" x14ac:dyDescent="0.3"/>
    <row r="1242" ht="15" customHeight="1" x14ac:dyDescent="0.3"/>
    <row r="1243" ht="15" customHeight="1" x14ac:dyDescent="0.3"/>
    <row r="1244" ht="15" customHeight="1" x14ac:dyDescent="0.3"/>
    <row r="1245" ht="15" customHeight="1" x14ac:dyDescent="0.3"/>
    <row r="1246" ht="15" customHeight="1" x14ac:dyDescent="0.3"/>
    <row r="1247" ht="15" customHeight="1" x14ac:dyDescent="0.3"/>
    <row r="1248" ht="15" customHeight="1" x14ac:dyDescent="0.3"/>
    <row r="1249" ht="15" customHeight="1" x14ac:dyDescent="0.3"/>
    <row r="1250" ht="15" customHeight="1" x14ac:dyDescent="0.3"/>
    <row r="1251" ht="15" customHeight="1" x14ac:dyDescent="0.3"/>
    <row r="1252" ht="15" customHeight="1" x14ac:dyDescent="0.3"/>
    <row r="1253" ht="15" customHeight="1" x14ac:dyDescent="0.3"/>
    <row r="1254" ht="15" customHeight="1" x14ac:dyDescent="0.3"/>
    <row r="1255" ht="15" customHeight="1" x14ac:dyDescent="0.3"/>
    <row r="1256" ht="15" customHeight="1" x14ac:dyDescent="0.3"/>
    <row r="1257" ht="15" customHeight="1" x14ac:dyDescent="0.3"/>
    <row r="1258" ht="15" customHeight="1" x14ac:dyDescent="0.3"/>
    <row r="1259" ht="15" customHeight="1" x14ac:dyDescent="0.3"/>
    <row r="1260" ht="15" customHeight="1" x14ac:dyDescent="0.3"/>
    <row r="1261" ht="15" customHeight="1" x14ac:dyDescent="0.3"/>
    <row r="1262" ht="15" customHeight="1" x14ac:dyDescent="0.3"/>
    <row r="1263" ht="15" customHeight="1" x14ac:dyDescent="0.3"/>
    <row r="1264" ht="15" customHeight="1" x14ac:dyDescent="0.3"/>
    <row r="1265" ht="15" customHeight="1" x14ac:dyDescent="0.3"/>
    <row r="1266" ht="15" customHeight="1" x14ac:dyDescent="0.3"/>
    <row r="1267" ht="15" customHeight="1" x14ac:dyDescent="0.3"/>
    <row r="1268" ht="15" customHeight="1" x14ac:dyDescent="0.3"/>
    <row r="1269" ht="15" customHeight="1" x14ac:dyDescent="0.3"/>
    <row r="1270" ht="15" customHeight="1" x14ac:dyDescent="0.3"/>
    <row r="1271" ht="15" customHeight="1" x14ac:dyDescent="0.3"/>
    <row r="1272" ht="15" customHeight="1" x14ac:dyDescent="0.3"/>
    <row r="1273" ht="15" customHeight="1" x14ac:dyDescent="0.3"/>
    <row r="1274" ht="15" customHeight="1" x14ac:dyDescent="0.3"/>
    <row r="1275" ht="15" customHeight="1" x14ac:dyDescent="0.3"/>
    <row r="1276" ht="15" customHeight="1" x14ac:dyDescent="0.3"/>
    <row r="1277" ht="15" customHeight="1" x14ac:dyDescent="0.3"/>
    <row r="1278" ht="15" customHeight="1" x14ac:dyDescent="0.3"/>
    <row r="1279" ht="15" customHeight="1" x14ac:dyDescent="0.3"/>
    <row r="1280" ht="15" customHeight="1" x14ac:dyDescent="0.3"/>
    <row r="1281" ht="15" customHeight="1" x14ac:dyDescent="0.3"/>
    <row r="1282" ht="15" customHeight="1" x14ac:dyDescent="0.3"/>
    <row r="1283" ht="15" customHeight="1" x14ac:dyDescent="0.3"/>
    <row r="1284" ht="15" customHeight="1" x14ac:dyDescent="0.3"/>
    <row r="1285" ht="15" customHeight="1" x14ac:dyDescent="0.3"/>
    <row r="1286" ht="15" customHeight="1" x14ac:dyDescent="0.3"/>
    <row r="1287" ht="15" customHeight="1" x14ac:dyDescent="0.3"/>
    <row r="1288" ht="15" customHeight="1" x14ac:dyDescent="0.3"/>
    <row r="1289" ht="15" customHeight="1" x14ac:dyDescent="0.3"/>
    <row r="1290" ht="15" customHeight="1" x14ac:dyDescent="0.3"/>
    <row r="1291" ht="15" customHeight="1" x14ac:dyDescent="0.3"/>
    <row r="1292" ht="15" customHeight="1" x14ac:dyDescent="0.3"/>
    <row r="1293" ht="15" customHeight="1" x14ac:dyDescent="0.3"/>
    <row r="1294" ht="15" customHeight="1" x14ac:dyDescent="0.3"/>
    <row r="1295" ht="15" customHeight="1" x14ac:dyDescent="0.3"/>
    <row r="1296" ht="15" customHeight="1" x14ac:dyDescent="0.3"/>
    <row r="1297" ht="15" customHeight="1" x14ac:dyDescent="0.3"/>
    <row r="1298" ht="15" customHeight="1" x14ac:dyDescent="0.3"/>
    <row r="1299" ht="15" customHeight="1" x14ac:dyDescent="0.3"/>
    <row r="1300" ht="15" customHeight="1" x14ac:dyDescent="0.3"/>
    <row r="1301" ht="15" customHeight="1" x14ac:dyDescent="0.3"/>
    <row r="1302" ht="15" customHeight="1" x14ac:dyDescent="0.3"/>
    <row r="1303" ht="15" customHeight="1" x14ac:dyDescent="0.3"/>
    <row r="1304" ht="15" customHeight="1" x14ac:dyDescent="0.3"/>
    <row r="1305" ht="15" customHeight="1" x14ac:dyDescent="0.3"/>
    <row r="1306" ht="15" customHeight="1" x14ac:dyDescent="0.3"/>
    <row r="1307" ht="15" customHeight="1" x14ac:dyDescent="0.3"/>
    <row r="1308" ht="15" customHeight="1" x14ac:dyDescent="0.3"/>
    <row r="1309" ht="15" customHeight="1" x14ac:dyDescent="0.3"/>
    <row r="1310" ht="15" customHeight="1" x14ac:dyDescent="0.3"/>
    <row r="1311" ht="15" customHeight="1" x14ac:dyDescent="0.3"/>
    <row r="1312" ht="15" customHeight="1" x14ac:dyDescent="0.3"/>
    <row r="1313" ht="15" customHeight="1" x14ac:dyDescent="0.3"/>
    <row r="1314" ht="15" customHeight="1" x14ac:dyDescent="0.3"/>
    <row r="1315" ht="15" customHeight="1" x14ac:dyDescent="0.3"/>
    <row r="1316" ht="15" customHeight="1" x14ac:dyDescent="0.3"/>
    <row r="1317" ht="15" customHeight="1" x14ac:dyDescent="0.3"/>
    <row r="1318" ht="15" customHeight="1" x14ac:dyDescent="0.3"/>
    <row r="1319" ht="15" customHeight="1" x14ac:dyDescent="0.3"/>
    <row r="1320" ht="15" customHeight="1" x14ac:dyDescent="0.3"/>
    <row r="1321" ht="15" customHeight="1" x14ac:dyDescent="0.3"/>
    <row r="1322" ht="15" customHeight="1" x14ac:dyDescent="0.3"/>
    <row r="1323" ht="15" customHeight="1" x14ac:dyDescent="0.3"/>
    <row r="1324" ht="15" customHeight="1" x14ac:dyDescent="0.3"/>
    <row r="1325" ht="15" customHeight="1" x14ac:dyDescent="0.3"/>
    <row r="1326" ht="15" customHeight="1" x14ac:dyDescent="0.3"/>
    <row r="1327" ht="15" customHeight="1" x14ac:dyDescent="0.3"/>
    <row r="1328" ht="15" customHeight="1" x14ac:dyDescent="0.3"/>
    <row r="1329" ht="15" customHeight="1" x14ac:dyDescent="0.3"/>
    <row r="1330" ht="15" customHeight="1" x14ac:dyDescent="0.3"/>
    <row r="1331" ht="15" customHeight="1" x14ac:dyDescent="0.3"/>
    <row r="1332" ht="15" customHeight="1" x14ac:dyDescent="0.3"/>
    <row r="1333" ht="15" customHeight="1" x14ac:dyDescent="0.3"/>
    <row r="1334" ht="15" customHeight="1" x14ac:dyDescent="0.3"/>
    <row r="1335" ht="15" customHeight="1" x14ac:dyDescent="0.3"/>
    <row r="1336" ht="15" customHeight="1" x14ac:dyDescent="0.3"/>
    <row r="1337" ht="15" customHeight="1" x14ac:dyDescent="0.3"/>
    <row r="1338" ht="15" customHeight="1" x14ac:dyDescent="0.3"/>
    <row r="1339" ht="15" customHeight="1" x14ac:dyDescent="0.3"/>
    <row r="1340" ht="15" customHeight="1" x14ac:dyDescent="0.3"/>
    <row r="1341" ht="15" customHeight="1" x14ac:dyDescent="0.3"/>
    <row r="1342" ht="15" customHeight="1" x14ac:dyDescent="0.3"/>
    <row r="1343" ht="15" customHeight="1" x14ac:dyDescent="0.3"/>
    <row r="1344" ht="15" customHeight="1" x14ac:dyDescent="0.3"/>
    <row r="1345" ht="15" customHeight="1" x14ac:dyDescent="0.3"/>
    <row r="1346" ht="15" customHeight="1" x14ac:dyDescent="0.3"/>
    <row r="1347" ht="15" customHeight="1" x14ac:dyDescent="0.3"/>
    <row r="1348" ht="15" customHeight="1" x14ac:dyDescent="0.3"/>
    <row r="1349" ht="15" customHeight="1" x14ac:dyDescent="0.3"/>
    <row r="1350" ht="15" customHeight="1" x14ac:dyDescent="0.3"/>
    <row r="1351" ht="15" customHeight="1" x14ac:dyDescent="0.3"/>
    <row r="1352" ht="15" customHeight="1" x14ac:dyDescent="0.3"/>
    <row r="1353" ht="15" customHeight="1" x14ac:dyDescent="0.3"/>
    <row r="1354" ht="15" customHeight="1" x14ac:dyDescent="0.3"/>
    <row r="1355" ht="15" customHeight="1" x14ac:dyDescent="0.3"/>
    <row r="1356" ht="15" customHeight="1" x14ac:dyDescent="0.3"/>
    <row r="1357" ht="15" customHeight="1" x14ac:dyDescent="0.3"/>
    <row r="1358" ht="15" customHeight="1" x14ac:dyDescent="0.3"/>
    <row r="1359" ht="15" customHeight="1" x14ac:dyDescent="0.3"/>
    <row r="1360" ht="15" customHeight="1" x14ac:dyDescent="0.3"/>
    <row r="1361" ht="15" customHeight="1" x14ac:dyDescent="0.3"/>
    <row r="1362" ht="15" customHeight="1" x14ac:dyDescent="0.3"/>
    <row r="1363" ht="15" customHeight="1" x14ac:dyDescent="0.3"/>
    <row r="1364" ht="15" customHeight="1" x14ac:dyDescent="0.3"/>
    <row r="1365" ht="15" customHeight="1" x14ac:dyDescent="0.3"/>
    <row r="1366" ht="15" customHeight="1" x14ac:dyDescent="0.3"/>
    <row r="1367" ht="15" customHeight="1" x14ac:dyDescent="0.3"/>
    <row r="1368" ht="15" customHeight="1" x14ac:dyDescent="0.3"/>
    <row r="1369" ht="15" customHeight="1" x14ac:dyDescent="0.3"/>
    <row r="1370" ht="15" customHeight="1" x14ac:dyDescent="0.3"/>
    <row r="1371" ht="15" customHeight="1" x14ac:dyDescent="0.3"/>
    <row r="1372" ht="15" customHeight="1" x14ac:dyDescent="0.3"/>
    <row r="1373" ht="15" customHeight="1" x14ac:dyDescent="0.3"/>
    <row r="1374" ht="15" customHeight="1" x14ac:dyDescent="0.3"/>
    <row r="1375" ht="15" customHeight="1" x14ac:dyDescent="0.3"/>
    <row r="1376" ht="15" customHeight="1" x14ac:dyDescent="0.3"/>
    <row r="1377" ht="15" customHeight="1" x14ac:dyDescent="0.3"/>
    <row r="1378" ht="15" customHeight="1" x14ac:dyDescent="0.3"/>
    <row r="1379" ht="15" customHeight="1" x14ac:dyDescent="0.3"/>
    <row r="1380" ht="15" customHeight="1" x14ac:dyDescent="0.3"/>
    <row r="1381" ht="15" customHeight="1" x14ac:dyDescent="0.3"/>
    <row r="1382" ht="15" customHeight="1" x14ac:dyDescent="0.3"/>
    <row r="1383" ht="15" customHeight="1" x14ac:dyDescent="0.3"/>
    <row r="1384" ht="15" customHeight="1" x14ac:dyDescent="0.3"/>
    <row r="1385" ht="15" customHeight="1" x14ac:dyDescent="0.3"/>
    <row r="1386" ht="15" customHeight="1" x14ac:dyDescent="0.3"/>
    <row r="1387" ht="15" customHeight="1" x14ac:dyDescent="0.3"/>
    <row r="1388" ht="15" customHeight="1" x14ac:dyDescent="0.3"/>
    <row r="1389" ht="15" customHeight="1" x14ac:dyDescent="0.3"/>
    <row r="1390" ht="15" customHeight="1" x14ac:dyDescent="0.3"/>
    <row r="1391" ht="15" customHeight="1" x14ac:dyDescent="0.3"/>
    <row r="1392" ht="15" customHeight="1" x14ac:dyDescent="0.3"/>
    <row r="1393" ht="15" customHeight="1" x14ac:dyDescent="0.3"/>
    <row r="1394" ht="15" customHeight="1" x14ac:dyDescent="0.3"/>
    <row r="1395" ht="15" customHeight="1" x14ac:dyDescent="0.3"/>
    <row r="1396" ht="15" customHeight="1" x14ac:dyDescent="0.3"/>
    <row r="1397" ht="15" customHeight="1" x14ac:dyDescent="0.3"/>
    <row r="1398" ht="15" customHeight="1" x14ac:dyDescent="0.3"/>
    <row r="1399" ht="15" customHeight="1" x14ac:dyDescent="0.3"/>
    <row r="1400" ht="15" customHeight="1" x14ac:dyDescent="0.3"/>
    <row r="1401" ht="15" customHeight="1" x14ac:dyDescent="0.3"/>
    <row r="1402" ht="15" customHeight="1" x14ac:dyDescent="0.3"/>
    <row r="1403" ht="15" customHeight="1" x14ac:dyDescent="0.3"/>
    <row r="1404" ht="15" customHeight="1" x14ac:dyDescent="0.3"/>
    <row r="1405" ht="15" customHeight="1" x14ac:dyDescent="0.3"/>
    <row r="1406" ht="15" customHeight="1" x14ac:dyDescent="0.3"/>
    <row r="1407" ht="15" customHeight="1" x14ac:dyDescent="0.3"/>
    <row r="1408" ht="15" customHeight="1" x14ac:dyDescent="0.3"/>
    <row r="1409" ht="15" customHeight="1" x14ac:dyDescent="0.3"/>
    <row r="1410" ht="15" customHeight="1" x14ac:dyDescent="0.3"/>
    <row r="1411" ht="15" customHeight="1" x14ac:dyDescent="0.3"/>
    <row r="1412" ht="15" customHeight="1" x14ac:dyDescent="0.3"/>
    <row r="1413" ht="15" customHeight="1" x14ac:dyDescent="0.3"/>
    <row r="1414" ht="15" customHeight="1" x14ac:dyDescent="0.3"/>
    <row r="1415" ht="15" customHeight="1" x14ac:dyDescent="0.3"/>
    <row r="1416" ht="15" customHeight="1" x14ac:dyDescent="0.3"/>
    <row r="1417" ht="15" customHeight="1" x14ac:dyDescent="0.3"/>
    <row r="1418" ht="15" customHeight="1" x14ac:dyDescent="0.3"/>
    <row r="1419" ht="15" customHeight="1" x14ac:dyDescent="0.3"/>
    <row r="1420" ht="15" customHeight="1" x14ac:dyDescent="0.3"/>
    <row r="1421" ht="15" customHeight="1" x14ac:dyDescent="0.3"/>
    <row r="1422" ht="15" customHeight="1" x14ac:dyDescent="0.3"/>
    <row r="1423" ht="15" customHeight="1" x14ac:dyDescent="0.3"/>
    <row r="1424" ht="15" customHeight="1" x14ac:dyDescent="0.3"/>
    <row r="1425" ht="15" customHeight="1" x14ac:dyDescent="0.3"/>
    <row r="1426" ht="15" customHeight="1" x14ac:dyDescent="0.3"/>
    <row r="1427" ht="15" customHeight="1" x14ac:dyDescent="0.3"/>
    <row r="1428" ht="15" customHeight="1" x14ac:dyDescent="0.3"/>
    <row r="1429" ht="15" customHeight="1" x14ac:dyDescent="0.3"/>
    <row r="1430" ht="15" customHeight="1" x14ac:dyDescent="0.3"/>
    <row r="1431" ht="15" customHeight="1" x14ac:dyDescent="0.3"/>
    <row r="1432" ht="15" customHeight="1" x14ac:dyDescent="0.3"/>
    <row r="1433" ht="15" customHeight="1" x14ac:dyDescent="0.3"/>
    <row r="1434" ht="15" customHeight="1" x14ac:dyDescent="0.3"/>
    <row r="1435" ht="15" customHeight="1" x14ac:dyDescent="0.3"/>
    <row r="1436" ht="15" customHeight="1" x14ac:dyDescent="0.3"/>
    <row r="1437" ht="15" customHeight="1" x14ac:dyDescent="0.3"/>
    <row r="1438" ht="15" customHeight="1" x14ac:dyDescent="0.3"/>
    <row r="1439" ht="15" customHeight="1" x14ac:dyDescent="0.3"/>
    <row r="1440" ht="15" customHeight="1" x14ac:dyDescent="0.3"/>
    <row r="1441" ht="15" customHeight="1" x14ac:dyDescent="0.3"/>
    <row r="1442" ht="15" customHeight="1" x14ac:dyDescent="0.3"/>
    <row r="1443" ht="15" customHeight="1" x14ac:dyDescent="0.3"/>
    <row r="1444" ht="15" customHeight="1" x14ac:dyDescent="0.3"/>
    <row r="1445" ht="15" customHeight="1" x14ac:dyDescent="0.3"/>
    <row r="1446" ht="15" customHeight="1" x14ac:dyDescent="0.3"/>
    <row r="1447" ht="15" customHeight="1" x14ac:dyDescent="0.3"/>
    <row r="1448" ht="15" customHeight="1" x14ac:dyDescent="0.3"/>
    <row r="1449" ht="15" customHeight="1" x14ac:dyDescent="0.3"/>
    <row r="1450" ht="15" customHeight="1" x14ac:dyDescent="0.3"/>
    <row r="1451" ht="15" customHeight="1" x14ac:dyDescent="0.3"/>
    <row r="1452" ht="15" customHeight="1" x14ac:dyDescent="0.3"/>
    <row r="1453" ht="15" customHeight="1" x14ac:dyDescent="0.3"/>
    <row r="1454" ht="15" customHeight="1" x14ac:dyDescent="0.3"/>
    <row r="1455" ht="15" customHeight="1" x14ac:dyDescent="0.3"/>
    <row r="1456" ht="15" customHeight="1" x14ac:dyDescent="0.3"/>
    <row r="1457" ht="15" customHeight="1" x14ac:dyDescent="0.3"/>
    <row r="1458" ht="15" customHeight="1" x14ac:dyDescent="0.3"/>
    <row r="1459" ht="15" customHeight="1" x14ac:dyDescent="0.3"/>
    <row r="1460" ht="15" customHeight="1" x14ac:dyDescent="0.3"/>
    <row r="1461" ht="15" customHeight="1" x14ac:dyDescent="0.3"/>
    <row r="1462" ht="15" customHeight="1" x14ac:dyDescent="0.3"/>
    <row r="1463" ht="15" customHeight="1" x14ac:dyDescent="0.3"/>
    <row r="1464" ht="15" customHeight="1" x14ac:dyDescent="0.3"/>
    <row r="1465" ht="15" customHeight="1" x14ac:dyDescent="0.3"/>
    <row r="1466" ht="15" customHeight="1" x14ac:dyDescent="0.3"/>
    <row r="1467" ht="15" customHeight="1" x14ac:dyDescent="0.3"/>
    <row r="1468" ht="15" customHeight="1" x14ac:dyDescent="0.3"/>
    <row r="1469" ht="15" customHeight="1" x14ac:dyDescent="0.3"/>
    <row r="1470" ht="15" customHeight="1" x14ac:dyDescent="0.3"/>
    <row r="1471" ht="15" customHeight="1" x14ac:dyDescent="0.3"/>
    <row r="1472" ht="15" customHeight="1" x14ac:dyDescent="0.3"/>
    <row r="1473" ht="15" customHeight="1" x14ac:dyDescent="0.3"/>
    <row r="1474" ht="15" customHeight="1" x14ac:dyDescent="0.3"/>
    <row r="1475" ht="15" customHeight="1" x14ac:dyDescent="0.3"/>
    <row r="1476" ht="15" customHeight="1" x14ac:dyDescent="0.3"/>
    <row r="1477" ht="15" customHeight="1" x14ac:dyDescent="0.3"/>
    <row r="1478" ht="15" customHeight="1" x14ac:dyDescent="0.3"/>
    <row r="1479" ht="15" customHeight="1" x14ac:dyDescent="0.3"/>
    <row r="1480" ht="15" customHeight="1" x14ac:dyDescent="0.3"/>
    <row r="1481" ht="15" customHeight="1" x14ac:dyDescent="0.3"/>
    <row r="1482" ht="15" customHeight="1" x14ac:dyDescent="0.3"/>
    <row r="1483" ht="15" customHeight="1" x14ac:dyDescent="0.3"/>
    <row r="1484" ht="15" customHeight="1" x14ac:dyDescent="0.3"/>
    <row r="1485" ht="15" customHeight="1" x14ac:dyDescent="0.3"/>
    <row r="1486" ht="15" customHeight="1" x14ac:dyDescent="0.3"/>
    <row r="1487" ht="15" customHeight="1" x14ac:dyDescent="0.3"/>
    <row r="1488" ht="15" customHeight="1" x14ac:dyDescent="0.3"/>
    <row r="1489" ht="15" customHeight="1" x14ac:dyDescent="0.3"/>
    <row r="1490" ht="15" customHeight="1" x14ac:dyDescent="0.3"/>
    <row r="1491" ht="15" customHeight="1" x14ac:dyDescent="0.3"/>
    <row r="1492" ht="15" customHeight="1" x14ac:dyDescent="0.3"/>
    <row r="1493" ht="15" customHeight="1" x14ac:dyDescent="0.3"/>
    <row r="1494" ht="15" customHeight="1" x14ac:dyDescent="0.3"/>
    <row r="1495" ht="15" customHeight="1" x14ac:dyDescent="0.3"/>
    <row r="1496" ht="15" customHeight="1" x14ac:dyDescent="0.3"/>
    <row r="1497" ht="15" customHeight="1" x14ac:dyDescent="0.3"/>
    <row r="1498" ht="15" customHeight="1" x14ac:dyDescent="0.3"/>
    <row r="1499" ht="15" customHeight="1" x14ac:dyDescent="0.3"/>
    <row r="1500" ht="15" customHeight="1" x14ac:dyDescent="0.3"/>
    <row r="1501" ht="15" customHeight="1" x14ac:dyDescent="0.3"/>
    <row r="1502" ht="15" customHeight="1" x14ac:dyDescent="0.3"/>
    <row r="1503" ht="15" customHeight="1" x14ac:dyDescent="0.3"/>
    <row r="1504" ht="15" customHeight="1" x14ac:dyDescent="0.3"/>
    <row r="1505" ht="15" customHeight="1" x14ac:dyDescent="0.3"/>
    <row r="1506" ht="15" customHeight="1" x14ac:dyDescent="0.3"/>
    <row r="1507" ht="15" customHeight="1" x14ac:dyDescent="0.3"/>
    <row r="1508" ht="15" customHeight="1" x14ac:dyDescent="0.3"/>
    <row r="1509" ht="15" customHeight="1" x14ac:dyDescent="0.3"/>
    <row r="1510" ht="15" customHeight="1" x14ac:dyDescent="0.3"/>
    <row r="1511" ht="15" customHeight="1" x14ac:dyDescent="0.3"/>
    <row r="1512" ht="15" customHeight="1" x14ac:dyDescent="0.3"/>
    <row r="1513" ht="15" customHeight="1" x14ac:dyDescent="0.3"/>
    <row r="1514" ht="15" customHeight="1" x14ac:dyDescent="0.3"/>
    <row r="1515" ht="15" customHeight="1" x14ac:dyDescent="0.3"/>
    <row r="1516" ht="15" customHeight="1" x14ac:dyDescent="0.3"/>
    <row r="1517" ht="15" customHeight="1" x14ac:dyDescent="0.3"/>
    <row r="1518" ht="15" customHeight="1" x14ac:dyDescent="0.3"/>
    <row r="1519" ht="15" customHeight="1" x14ac:dyDescent="0.3"/>
    <row r="1520" ht="15" customHeight="1" x14ac:dyDescent="0.3"/>
    <row r="1521" ht="15" customHeight="1" x14ac:dyDescent="0.3"/>
    <row r="1522" ht="15" customHeight="1" x14ac:dyDescent="0.3"/>
    <row r="1523" ht="15" customHeight="1" x14ac:dyDescent="0.3"/>
    <row r="1524" ht="15" customHeight="1" x14ac:dyDescent="0.3"/>
    <row r="1525" ht="15" customHeight="1" x14ac:dyDescent="0.3"/>
    <row r="1526" ht="15" customHeight="1" x14ac:dyDescent="0.3"/>
    <row r="1527" ht="15" customHeight="1" x14ac:dyDescent="0.3"/>
    <row r="1528" ht="15" customHeight="1" x14ac:dyDescent="0.3"/>
    <row r="1529" ht="15" customHeight="1" x14ac:dyDescent="0.3"/>
    <row r="1530" ht="15" customHeight="1" x14ac:dyDescent="0.3"/>
    <row r="1531" ht="15" customHeight="1" x14ac:dyDescent="0.3"/>
    <row r="1532" ht="15" customHeight="1" x14ac:dyDescent="0.3"/>
    <row r="1533" ht="15" customHeight="1" x14ac:dyDescent="0.3"/>
    <row r="1534" ht="15" customHeight="1" x14ac:dyDescent="0.3"/>
    <row r="1535" ht="15" customHeight="1" x14ac:dyDescent="0.3"/>
    <row r="1536" ht="15" customHeight="1" x14ac:dyDescent="0.3"/>
    <row r="1537" ht="15" customHeight="1" x14ac:dyDescent="0.3"/>
    <row r="1538" ht="15" customHeight="1" x14ac:dyDescent="0.3"/>
    <row r="1539" ht="15" customHeight="1" x14ac:dyDescent="0.3"/>
    <row r="1540" ht="15" customHeight="1" x14ac:dyDescent="0.3"/>
    <row r="1541" ht="15" customHeight="1" x14ac:dyDescent="0.3"/>
    <row r="1542" ht="15" customHeight="1" x14ac:dyDescent="0.3"/>
    <row r="1543" ht="15" customHeight="1" x14ac:dyDescent="0.3"/>
    <row r="1544" ht="15" customHeight="1" x14ac:dyDescent="0.3"/>
    <row r="1545" ht="15" customHeight="1" x14ac:dyDescent="0.3"/>
    <row r="1546" ht="15" customHeight="1" x14ac:dyDescent="0.3"/>
    <row r="1547" ht="15" customHeight="1" x14ac:dyDescent="0.3"/>
    <row r="1548" ht="15" customHeight="1" x14ac:dyDescent="0.3"/>
    <row r="1549" ht="15" customHeight="1" x14ac:dyDescent="0.3"/>
    <row r="1550" ht="15" customHeight="1" x14ac:dyDescent="0.3"/>
    <row r="1551" ht="15" customHeight="1" x14ac:dyDescent="0.3"/>
    <row r="1552" ht="15" customHeight="1" x14ac:dyDescent="0.3"/>
    <row r="1553" ht="15" customHeight="1" x14ac:dyDescent="0.3"/>
    <row r="1554" ht="15" customHeight="1" x14ac:dyDescent="0.3"/>
    <row r="1555" ht="15" customHeight="1" x14ac:dyDescent="0.3"/>
    <row r="1556" ht="15" customHeight="1" x14ac:dyDescent="0.3"/>
    <row r="1557" ht="15" customHeight="1" x14ac:dyDescent="0.3"/>
    <row r="1558" ht="15" customHeight="1" x14ac:dyDescent="0.3"/>
    <row r="1559" ht="15" customHeight="1" x14ac:dyDescent="0.3"/>
    <row r="1560" ht="15" customHeight="1" x14ac:dyDescent="0.3"/>
    <row r="1561" ht="15" customHeight="1" x14ac:dyDescent="0.3"/>
    <row r="1562" ht="15" customHeight="1" x14ac:dyDescent="0.3"/>
    <row r="1563" ht="15" customHeight="1" x14ac:dyDescent="0.3"/>
    <row r="1564" ht="15" customHeight="1" x14ac:dyDescent="0.3"/>
    <row r="1565" ht="15" customHeight="1" x14ac:dyDescent="0.3"/>
    <row r="1566" ht="15" customHeight="1" x14ac:dyDescent="0.3"/>
    <row r="1567" ht="15" customHeight="1" x14ac:dyDescent="0.3"/>
    <row r="1568" ht="15" customHeight="1" x14ac:dyDescent="0.3"/>
    <row r="1569" ht="15" customHeight="1" x14ac:dyDescent="0.3"/>
    <row r="1570" ht="15" customHeight="1" x14ac:dyDescent="0.3"/>
    <row r="1571" ht="15" customHeight="1" x14ac:dyDescent="0.3"/>
    <row r="1572" ht="15" customHeight="1" x14ac:dyDescent="0.3"/>
    <row r="1573" ht="15" customHeight="1" x14ac:dyDescent="0.3"/>
    <row r="1574" ht="15" customHeight="1" x14ac:dyDescent="0.3"/>
    <row r="1575" ht="15" customHeight="1" x14ac:dyDescent="0.3"/>
    <row r="1576" ht="15" customHeight="1" x14ac:dyDescent="0.3"/>
    <row r="1577" ht="15" customHeight="1" x14ac:dyDescent="0.3"/>
    <row r="1578" ht="15" customHeight="1" x14ac:dyDescent="0.3"/>
    <row r="1579" ht="15" customHeight="1" x14ac:dyDescent="0.3"/>
    <row r="1580" ht="15" customHeight="1" x14ac:dyDescent="0.3"/>
    <row r="1581" ht="15" customHeight="1" x14ac:dyDescent="0.3"/>
    <row r="1582" ht="15" customHeight="1" x14ac:dyDescent="0.3"/>
    <row r="1583" ht="15" customHeight="1" x14ac:dyDescent="0.3"/>
    <row r="1584" ht="15" customHeight="1" x14ac:dyDescent="0.3"/>
    <row r="1585" ht="15" customHeight="1" x14ac:dyDescent="0.3"/>
    <row r="1586" ht="15" customHeight="1" x14ac:dyDescent="0.3"/>
    <row r="1587" ht="15" customHeight="1" x14ac:dyDescent="0.3"/>
    <row r="1588" ht="15" customHeight="1" x14ac:dyDescent="0.3"/>
    <row r="1589" ht="15" customHeight="1" x14ac:dyDescent="0.3"/>
    <row r="1590" ht="15" customHeight="1" x14ac:dyDescent="0.3"/>
    <row r="1591" ht="15" customHeight="1" x14ac:dyDescent="0.3"/>
    <row r="1592" ht="15" customHeight="1" x14ac:dyDescent="0.3"/>
    <row r="1593" ht="15" customHeight="1" x14ac:dyDescent="0.3"/>
    <row r="1594" ht="15" customHeight="1" x14ac:dyDescent="0.3"/>
    <row r="1595" ht="15" customHeight="1" x14ac:dyDescent="0.3"/>
    <row r="1596" ht="15" customHeight="1" x14ac:dyDescent="0.3"/>
    <row r="1597" ht="15" customHeight="1" x14ac:dyDescent="0.3"/>
    <row r="1598" ht="15" customHeight="1" x14ac:dyDescent="0.3"/>
    <row r="1599" ht="15" customHeight="1" x14ac:dyDescent="0.3"/>
    <row r="1600" ht="15" customHeight="1" x14ac:dyDescent="0.3"/>
    <row r="1601" ht="15" customHeight="1" x14ac:dyDescent="0.3"/>
    <row r="1602" ht="15" customHeight="1" x14ac:dyDescent="0.3"/>
    <row r="1603" ht="15" customHeight="1" x14ac:dyDescent="0.3"/>
    <row r="1604" ht="15" customHeight="1" x14ac:dyDescent="0.3"/>
    <row r="1605" ht="15" customHeight="1" x14ac:dyDescent="0.3"/>
    <row r="1606" ht="15" customHeight="1" x14ac:dyDescent="0.3"/>
    <row r="1607" ht="15" customHeight="1" x14ac:dyDescent="0.3"/>
    <row r="1608" ht="15" customHeight="1" x14ac:dyDescent="0.3"/>
    <row r="1609" ht="15" customHeight="1" x14ac:dyDescent="0.3"/>
    <row r="1610" ht="15" customHeight="1" x14ac:dyDescent="0.3"/>
    <row r="1611" ht="15" customHeight="1" x14ac:dyDescent="0.3"/>
    <row r="1612" ht="15" customHeight="1" x14ac:dyDescent="0.3"/>
    <row r="1613" ht="15" customHeight="1" x14ac:dyDescent="0.3"/>
    <row r="1614" ht="15" customHeight="1" x14ac:dyDescent="0.3"/>
    <row r="1615" ht="15" customHeight="1" x14ac:dyDescent="0.3"/>
    <row r="1616" ht="15" customHeight="1" x14ac:dyDescent="0.3"/>
    <row r="1617" ht="15" customHeight="1" x14ac:dyDescent="0.3"/>
    <row r="1618" ht="15" customHeight="1" x14ac:dyDescent="0.3"/>
    <row r="1619" ht="15" customHeight="1" x14ac:dyDescent="0.3"/>
    <row r="1620" ht="15" customHeight="1" x14ac:dyDescent="0.3"/>
    <row r="1621" ht="15" customHeight="1" x14ac:dyDescent="0.3"/>
    <row r="1622" ht="15" customHeight="1" x14ac:dyDescent="0.3"/>
    <row r="1623" ht="15" customHeight="1" x14ac:dyDescent="0.3"/>
    <row r="1624" ht="15" customHeight="1" x14ac:dyDescent="0.3"/>
    <row r="1625" ht="15" customHeight="1" x14ac:dyDescent="0.3"/>
    <row r="1626" ht="15" customHeight="1" x14ac:dyDescent="0.3"/>
    <row r="1627" ht="15" customHeight="1" x14ac:dyDescent="0.3"/>
    <row r="1628" ht="15" customHeight="1" x14ac:dyDescent="0.3"/>
    <row r="1629" ht="15" customHeight="1" x14ac:dyDescent="0.3"/>
    <row r="1630" ht="15" customHeight="1" x14ac:dyDescent="0.3"/>
    <row r="1631" ht="15" customHeight="1" x14ac:dyDescent="0.3"/>
    <row r="1632" ht="15" customHeight="1" x14ac:dyDescent="0.3"/>
    <row r="1633" ht="15" customHeight="1" x14ac:dyDescent="0.3"/>
    <row r="1634" ht="15" customHeight="1" x14ac:dyDescent="0.3"/>
    <row r="1635" ht="15" customHeight="1" x14ac:dyDescent="0.3"/>
    <row r="1636" ht="15" customHeight="1" x14ac:dyDescent="0.3"/>
    <row r="1637" ht="15" customHeight="1" x14ac:dyDescent="0.3"/>
    <row r="1638" ht="15" customHeight="1" x14ac:dyDescent="0.3"/>
    <row r="1639" ht="15" customHeight="1" x14ac:dyDescent="0.3"/>
    <row r="1640" ht="15" customHeight="1" x14ac:dyDescent="0.3"/>
    <row r="1641" ht="15" customHeight="1" x14ac:dyDescent="0.3"/>
    <row r="1642" ht="15" customHeight="1" x14ac:dyDescent="0.3"/>
    <row r="1643" ht="15" customHeight="1" x14ac:dyDescent="0.3"/>
    <row r="1644" ht="15" customHeight="1" x14ac:dyDescent="0.3"/>
    <row r="1645" ht="15" customHeight="1" x14ac:dyDescent="0.3"/>
    <row r="1646" ht="15" customHeight="1" x14ac:dyDescent="0.3"/>
    <row r="1647" ht="15" customHeight="1" x14ac:dyDescent="0.3"/>
    <row r="1648" ht="15" customHeight="1" x14ac:dyDescent="0.3"/>
    <row r="1649" ht="15" customHeight="1" x14ac:dyDescent="0.3"/>
    <row r="1650" ht="15" customHeight="1" x14ac:dyDescent="0.3"/>
    <row r="1651" ht="15" customHeight="1" x14ac:dyDescent="0.3"/>
    <row r="1652" ht="15" customHeight="1" x14ac:dyDescent="0.3"/>
    <row r="1653" ht="15" customHeight="1" x14ac:dyDescent="0.3"/>
    <row r="1654" ht="15" customHeight="1" x14ac:dyDescent="0.3"/>
    <row r="1655" ht="15" customHeight="1" x14ac:dyDescent="0.3"/>
    <row r="1656" ht="15" customHeight="1" x14ac:dyDescent="0.3"/>
    <row r="1657" ht="15" customHeight="1" x14ac:dyDescent="0.3"/>
    <row r="1658" ht="15" customHeight="1" x14ac:dyDescent="0.3"/>
    <row r="1659" ht="15" customHeight="1" x14ac:dyDescent="0.3"/>
    <row r="1660" ht="15" customHeight="1" x14ac:dyDescent="0.3"/>
    <row r="1661" ht="15" customHeight="1" x14ac:dyDescent="0.3"/>
    <row r="1662" ht="15" customHeight="1" x14ac:dyDescent="0.3"/>
    <row r="1663" ht="15" customHeight="1" x14ac:dyDescent="0.3"/>
    <row r="1664" ht="15" customHeight="1" x14ac:dyDescent="0.3"/>
    <row r="1665" ht="15" customHeight="1" x14ac:dyDescent="0.3"/>
    <row r="1666" ht="15" customHeight="1" x14ac:dyDescent="0.3"/>
    <row r="1667" ht="15" customHeight="1" x14ac:dyDescent="0.3"/>
    <row r="1668" ht="15" customHeight="1" x14ac:dyDescent="0.3"/>
    <row r="1669" ht="15" customHeight="1" x14ac:dyDescent="0.3"/>
    <row r="1670" ht="15" customHeight="1" x14ac:dyDescent="0.3"/>
    <row r="1671" ht="15" customHeight="1" x14ac:dyDescent="0.3"/>
    <row r="1672" ht="15" customHeight="1" x14ac:dyDescent="0.3"/>
    <row r="1673" ht="15" customHeight="1" x14ac:dyDescent="0.3"/>
    <row r="1674" ht="15" customHeight="1" x14ac:dyDescent="0.3"/>
    <row r="1675" ht="15" customHeight="1" x14ac:dyDescent="0.3"/>
    <row r="1676" ht="15" customHeight="1" x14ac:dyDescent="0.3"/>
    <row r="1677" ht="15" customHeight="1" x14ac:dyDescent="0.3"/>
    <row r="1678" ht="15" customHeight="1" x14ac:dyDescent="0.3"/>
    <row r="1679" ht="15" customHeight="1" x14ac:dyDescent="0.3"/>
    <row r="1680" ht="15" customHeight="1" x14ac:dyDescent="0.3"/>
    <row r="1681" ht="15" customHeight="1" x14ac:dyDescent="0.3"/>
    <row r="1682" ht="15" customHeight="1" x14ac:dyDescent="0.3"/>
    <row r="1683" ht="15" customHeight="1" x14ac:dyDescent="0.3"/>
    <row r="1684" ht="15" customHeight="1" x14ac:dyDescent="0.3"/>
    <row r="1685" ht="15" customHeight="1" x14ac:dyDescent="0.3"/>
    <row r="1686" ht="15" customHeight="1" x14ac:dyDescent="0.3"/>
    <row r="1687" ht="15" customHeight="1" x14ac:dyDescent="0.3"/>
    <row r="1688" ht="15" customHeight="1" x14ac:dyDescent="0.3"/>
    <row r="1689" ht="15" customHeight="1" x14ac:dyDescent="0.3"/>
    <row r="1690" ht="15" customHeight="1" x14ac:dyDescent="0.3"/>
    <row r="1691" ht="15" customHeight="1" x14ac:dyDescent="0.3"/>
    <row r="1692" ht="15" customHeight="1" x14ac:dyDescent="0.3"/>
    <row r="1693" ht="15" customHeight="1" x14ac:dyDescent="0.3"/>
    <row r="1694" ht="15" customHeight="1" x14ac:dyDescent="0.3"/>
    <row r="1695" ht="15" customHeight="1" x14ac:dyDescent="0.3"/>
    <row r="1696" ht="15" customHeight="1" x14ac:dyDescent="0.3"/>
    <row r="1697" ht="15" customHeight="1" x14ac:dyDescent="0.3"/>
    <row r="1698" ht="15" customHeight="1" x14ac:dyDescent="0.3"/>
    <row r="1699" ht="15" customHeight="1" x14ac:dyDescent="0.3"/>
    <row r="1700" ht="15" customHeight="1" x14ac:dyDescent="0.3"/>
    <row r="1701" ht="15" customHeight="1" x14ac:dyDescent="0.3"/>
    <row r="1702" ht="15" customHeight="1" x14ac:dyDescent="0.3"/>
    <row r="1703" ht="15" customHeight="1" x14ac:dyDescent="0.3"/>
    <row r="1704" ht="15" customHeight="1" x14ac:dyDescent="0.3"/>
    <row r="1705" ht="15" customHeight="1" x14ac:dyDescent="0.3"/>
    <row r="1706" ht="15" customHeight="1" x14ac:dyDescent="0.3"/>
    <row r="1707" ht="15" customHeight="1" x14ac:dyDescent="0.3"/>
    <row r="1708" ht="15" customHeight="1" x14ac:dyDescent="0.3"/>
    <row r="1709" ht="15" customHeight="1" x14ac:dyDescent="0.3"/>
    <row r="1710" ht="15" customHeight="1" x14ac:dyDescent="0.3"/>
    <row r="1711" ht="15" customHeight="1" x14ac:dyDescent="0.3"/>
    <row r="1712" ht="15" customHeight="1" x14ac:dyDescent="0.3"/>
    <row r="1713" ht="15" customHeight="1" x14ac:dyDescent="0.3"/>
    <row r="1714" ht="15" customHeight="1" x14ac:dyDescent="0.3"/>
    <row r="1715" ht="15" customHeight="1" x14ac:dyDescent="0.3"/>
    <row r="1716" ht="15" customHeight="1" x14ac:dyDescent="0.3"/>
    <row r="1717" ht="15" customHeight="1" x14ac:dyDescent="0.3"/>
    <row r="1718" ht="15" customHeight="1" x14ac:dyDescent="0.3"/>
    <row r="1719" ht="15" customHeight="1" x14ac:dyDescent="0.3"/>
    <row r="1720" ht="15" customHeight="1" x14ac:dyDescent="0.3"/>
    <row r="1721" ht="15" customHeight="1" x14ac:dyDescent="0.3"/>
    <row r="1722" ht="15" customHeight="1" x14ac:dyDescent="0.3"/>
    <row r="1723" ht="15" customHeight="1" x14ac:dyDescent="0.3"/>
    <row r="1724" ht="15" customHeight="1" x14ac:dyDescent="0.3"/>
    <row r="1725" ht="15" customHeight="1" x14ac:dyDescent="0.3"/>
    <row r="1726" ht="15" customHeight="1" x14ac:dyDescent="0.3"/>
    <row r="1727" ht="15" customHeight="1" x14ac:dyDescent="0.3"/>
    <row r="1728" ht="15" customHeight="1" x14ac:dyDescent="0.3"/>
    <row r="1729" ht="15" customHeight="1" x14ac:dyDescent="0.3"/>
    <row r="1730" ht="15" customHeight="1" x14ac:dyDescent="0.3"/>
    <row r="1731" ht="15" customHeight="1" x14ac:dyDescent="0.3"/>
    <row r="1732" ht="15" customHeight="1" x14ac:dyDescent="0.3"/>
    <row r="1733" ht="15" customHeight="1" x14ac:dyDescent="0.3"/>
    <row r="1734" ht="15" customHeight="1" x14ac:dyDescent="0.3"/>
    <row r="1735" ht="15" customHeight="1" x14ac:dyDescent="0.3"/>
    <row r="1736" ht="15" customHeight="1" x14ac:dyDescent="0.3"/>
    <row r="1737" ht="15" customHeight="1" x14ac:dyDescent="0.3"/>
    <row r="1738" ht="15" customHeight="1" x14ac:dyDescent="0.3"/>
    <row r="1739" ht="15" customHeight="1" x14ac:dyDescent="0.3"/>
    <row r="1740" ht="15" customHeight="1" x14ac:dyDescent="0.3"/>
    <row r="1741" ht="15" customHeight="1" x14ac:dyDescent="0.3"/>
    <row r="1742" ht="15" customHeight="1" x14ac:dyDescent="0.3"/>
    <row r="1743" ht="15" customHeight="1" x14ac:dyDescent="0.3"/>
    <row r="1744" ht="15" customHeight="1" x14ac:dyDescent="0.3"/>
    <row r="1745" ht="15" customHeight="1" x14ac:dyDescent="0.3"/>
    <row r="1746" ht="15" customHeight="1" x14ac:dyDescent="0.3"/>
    <row r="1747" ht="15" customHeight="1" x14ac:dyDescent="0.3"/>
    <row r="1748" ht="15" customHeight="1" x14ac:dyDescent="0.3"/>
    <row r="1749" ht="15" customHeight="1" x14ac:dyDescent="0.3"/>
    <row r="1750" ht="15" customHeight="1" x14ac:dyDescent="0.3"/>
    <row r="1751" ht="15" customHeight="1" x14ac:dyDescent="0.3"/>
    <row r="1752" ht="15" customHeight="1" x14ac:dyDescent="0.3"/>
    <row r="1753" ht="15" customHeight="1" x14ac:dyDescent="0.3"/>
    <row r="1754" ht="15" customHeight="1" x14ac:dyDescent="0.3"/>
    <row r="1755" ht="15" customHeight="1" x14ac:dyDescent="0.3"/>
    <row r="1756" ht="15" customHeight="1" x14ac:dyDescent="0.3"/>
    <row r="1757" ht="15" customHeight="1" x14ac:dyDescent="0.3"/>
    <row r="1758" ht="15" customHeight="1" x14ac:dyDescent="0.3"/>
    <row r="1759" ht="15" customHeight="1" x14ac:dyDescent="0.3"/>
    <row r="1760" ht="15" customHeight="1" x14ac:dyDescent="0.3"/>
    <row r="1761" ht="15" customHeight="1" x14ac:dyDescent="0.3"/>
    <row r="1762" ht="15" customHeight="1" x14ac:dyDescent="0.3"/>
    <row r="1763" ht="15" customHeight="1" x14ac:dyDescent="0.3"/>
    <row r="1764" ht="15" customHeight="1" x14ac:dyDescent="0.3"/>
    <row r="1765" ht="15" customHeight="1" x14ac:dyDescent="0.3"/>
    <row r="1766" ht="15" customHeight="1" x14ac:dyDescent="0.3"/>
    <row r="1767" ht="15" customHeight="1" x14ac:dyDescent="0.3"/>
    <row r="1768" ht="15" customHeight="1" x14ac:dyDescent="0.3"/>
    <row r="1769" ht="15" customHeight="1" x14ac:dyDescent="0.3"/>
    <row r="1770" ht="15" customHeight="1" x14ac:dyDescent="0.3"/>
    <row r="1771" ht="15" customHeight="1" x14ac:dyDescent="0.3"/>
    <row r="1772" ht="15" customHeight="1" x14ac:dyDescent="0.3"/>
    <row r="1773" ht="15" customHeight="1" x14ac:dyDescent="0.3"/>
    <row r="1774" ht="15" customHeight="1" x14ac:dyDescent="0.3"/>
    <row r="1775" ht="15" customHeight="1" x14ac:dyDescent="0.3"/>
    <row r="1776" ht="15" customHeight="1" x14ac:dyDescent="0.3"/>
    <row r="1777" ht="15" customHeight="1" x14ac:dyDescent="0.3"/>
    <row r="1778" ht="15" customHeight="1" x14ac:dyDescent="0.3"/>
    <row r="1779" ht="15" customHeight="1" x14ac:dyDescent="0.3"/>
    <row r="1780" ht="15" customHeight="1" x14ac:dyDescent="0.3"/>
    <row r="1781" ht="15" customHeight="1" x14ac:dyDescent="0.3"/>
    <row r="1782" ht="15" customHeight="1" x14ac:dyDescent="0.3"/>
    <row r="1783" ht="15" customHeight="1" x14ac:dyDescent="0.3"/>
    <row r="1784" ht="15" customHeight="1" x14ac:dyDescent="0.3"/>
    <row r="1785" ht="15" customHeight="1" x14ac:dyDescent="0.3"/>
    <row r="1786" ht="15" customHeight="1" x14ac:dyDescent="0.3"/>
    <row r="1787" ht="15" customHeight="1" x14ac:dyDescent="0.3"/>
    <row r="1788" ht="15" customHeight="1" x14ac:dyDescent="0.3"/>
    <row r="1789" ht="15" customHeight="1" x14ac:dyDescent="0.3"/>
    <row r="1790" ht="15" customHeight="1" x14ac:dyDescent="0.3"/>
    <row r="1791" ht="15" customHeight="1" x14ac:dyDescent="0.3"/>
    <row r="1792" ht="15" customHeight="1" x14ac:dyDescent="0.3"/>
    <row r="1793" ht="15" customHeight="1" x14ac:dyDescent="0.3"/>
    <row r="1794" ht="15" customHeight="1" x14ac:dyDescent="0.3"/>
    <row r="1795" ht="15" customHeight="1" x14ac:dyDescent="0.3"/>
    <row r="1796" ht="15" customHeight="1" x14ac:dyDescent="0.3"/>
    <row r="1797" ht="15" customHeight="1" x14ac:dyDescent="0.3"/>
    <row r="1798" ht="15" customHeight="1" x14ac:dyDescent="0.3"/>
    <row r="1799" ht="15" customHeight="1" x14ac:dyDescent="0.3"/>
    <row r="1800" ht="15" customHeight="1" x14ac:dyDescent="0.3"/>
    <row r="1801" ht="15" customHeight="1" x14ac:dyDescent="0.3"/>
    <row r="1802" ht="15" customHeight="1" x14ac:dyDescent="0.3"/>
    <row r="1803" ht="15" customHeight="1" x14ac:dyDescent="0.3"/>
    <row r="1804" ht="15" customHeight="1" x14ac:dyDescent="0.3"/>
    <row r="1805" ht="15" customHeight="1" x14ac:dyDescent="0.3"/>
    <row r="1806" ht="15" customHeight="1" x14ac:dyDescent="0.3"/>
    <row r="1807" ht="15" customHeight="1" x14ac:dyDescent="0.3"/>
    <row r="1808" ht="15" customHeight="1" x14ac:dyDescent="0.3"/>
    <row r="1809" ht="15" customHeight="1" x14ac:dyDescent="0.3"/>
    <row r="1810" ht="15" customHeight="1" x14ac:dyDescent="0.3"/>
    <row r="1811" ht="15" customHeight="1" x14ac:dyDescent="0.3"/>
    <row r="1812" ht="15" customHeight="1" x14ac:dyDescent="0.3"/>
    <row r="1813" ht="15" customHeight="1" x14ac:dyDescent="0.3"/>
    <row r="1814" ht="15" customHeight="1" x14ac:dyDescent="0.3"/>
    <row r="1815" ht="15" customHeight="1" x14ac:dyDescent="0.3"/>
    <row r="1816" ht="15" customHeight="1" x14ac:dyDescent="0.3"/>
    <row r="1817" ht="15" customHeight="1" x14ac:dyDescent="0.3"/>
    <row r="1818" ht="15" customHeight="1" x14ac:dyDescent="0.3"/>
    <row r="1819" ht="15" customHeight="1" x14ac:dyDescent="0.3"/>
    <row r="1820" ht="15" customHeight="1" x14ac:dyDescent="0.3"/>
    <row r="1821" ht="15" customHeight="1" x14ac:dyDescent="0.3"/>
    <row r="1822" ht="15" customHeight="1" x14ac:dyDescent="0.3"/>
    <row r="1823" ht="15" customHeight="1" x14ac:dyDescent="0.3"/>
    <row r="1824" ht="15" customHeight="1" x14ac:dyDescent="0.3"/>
    <row r="1825" ht="15" customHeight="1" x14ac:dyDescent="0.3"/>
    <row r="1826" ht="15" customHeight="1" x14ac:dyDescent="0.3"/>
    <row r="1827" ht="15" customHeight="1" x14ac:dyDescent="0.3"/>
    <row r="1828" ht="15" customHeight="1" x14ac:dyDescent="0.3"/>
    <row r="1829" ht="15" customHeight="1" x14ac:dyDescent="0.3"/>
    <row r="1830" ht="15" customHeight="1" x14ac:dyDescent="0.3"/>
    <row r="1831" ht="15" customHeight="1" x14ac:dyDescent="0.3"/>
    <row r="1832" ht="15" customHeight="1" x14ac:dyDescent="0.3"/>
    <row r="1833" ht="15" customHeight="1" x14ac:dyDescent="0.3"/>
    <row r="1834" ht="15" customHeight="1" x14ac:dyDescent="0.3"/>
    <row r="1835" ht="15" customHeight="1" x14ac:dyDescent="0.3"/>
    <row r="1836" ht="15" customHeight="1" x14ac:dyDescent="0.3"/>
    <row r="1837" ht="15" customHeight="1" x14ac:dyDescent="0.3"/>
    <row r="1838" ht="15" customHeight="1" x14ac:dyDescent="0.3"/>
    <row r="1839" ht="15" customHeight="1" x14ac:dyDescent="0.3"/>
    <row r="1840" ht="15" customHeight="1" x14ac:dyDescent="0.3"/>
    <row r="1841" ht="15" customHeight="1" x14ac:dyDescent="0.3"/>
    <row r="1842" ht="15" customHeight="1" x14ac:dyDescent="0.3"/>
    <row r="1843" ht="15" customHeight="1" x14ac:dyDescent="0.3"/>
    <row r="1844" ht="15" customHeight="1" x14ac:dyDescent="0.3"/>
    <row r="1845" ht="15" customHeight="1" x14ac:dyDescent="0.3"/>
    <row r="1846" ht="15" customHeight="1" x14ac:dyDescent="0.3"/>
    <row r="1847" ht="15" customHeight="1" x14ac:dyDescent="0.3"/>
    <row r="1848" ht="15" customHeight="1" x14ac:dyDescent="0.3"/>
    <row r="1849" ht="15" customHeight="1" x14ac:dyDescent="0.3"/>
    <row r="1850" ht="15" customHeight="1" x14ac:dyDescent="0.3"/>
    <row r="1851" ht="15" customHeight="1" x14ac:dyDescent="0.3"/>
    <row r="1852" ht="15" customHeight="1" x14ac:dyDescent="0.3"/>
    <row r="1853" ht="15" customHeight="1" x14ac:dyDescent="0.3"/>
    <row r="1854" ht="15" customHeight="1" x14ac:dyDescent="0.3"/>
    <row r="1855" ht="15" customHeight="1" x14ac:dyDescent="0.3"/>
    <row r="1856" ht="15" customHeight="1" x14ac:dyDescent="0.3"/>
    <row r="1857" ht="15" customHeight="1" x14ac:dyDescent="0.3"/>
    <row r="1858" ht="15" customHeight="1" x14ac:dyDescent="0.3"/>
    <row r="1859" ht="15" customHeight="1" x14ac:dyDescent="0.3"/>
    <row r="1860" ht="15" customHeight="1" x14ac:dyDescent="0.3"/>
    <row r="1861" ht="15" customHeight="1" x14ac:dyDescent="0.3"/>
    <row r="1862" ht="15" customHeight="1" x14ac:dyDescent="0.3"/>
    <row r="1863" ht="15" customHeight="1" x14ac:dyDescent="0.3"/>
    <row r="1864" ht="15" customHeight="1" x14ac:dyDescent="0.3"/>
    <row r="1865" ht="15" customHeight="1" x14ac:dyDescent="0.3"/>
    <row r="1866" ht="15" customHeight="1" x14ac:dyDescent="0.3"/>
    <row r="1867" ht="15" customHeight="1" x14ac:dyDescent="0.3"/>
    <row r="1868" ht="15" customHeight="1" x14ac:dyDescent="0.3"/>
    <row r="1869" ht="15" customHeight="1" x14ac:dyDescent="0.3"/>
    <row r="1870" ht="15" customHeight="1" x14ac:dyDescent="0.3"/>
    <row r="1871" ht="15" customHeight="1" x14ac:dyDescent="0.3"/>
    <row r="1872" ht="15" customHeight="1" x14ac:dyDescent="0.3"/>
    <row r="1873" ht="15" customHeight="1" x14ac:dyDescent="0.3"/>
    <row r="1874" ht="15" customHeight="1" x14ac:dyDescent="0.3"/>
    <row r="1875" ht="15" customHeight="1" x14ac:dyDescent="0.3"/>
    <row r="1876" ht="15" customHeight="1" x14ac:dyDescent="0.3"/>
    <row r="1877" ht="15" customHeight="1" x14ac:dyDescent="0.3"/>
    <row r="1878" ht="15" customHeight="1" x14ac:dyDescent="0.3"/>
    <row r="1879" ht="15" customHeight="1" x14ac:dyDescent="0.3"/>
    <row r="1880" ht="15" customHeight="1" x14ac:dyDescent="0.3"/>
    <row r="1881" ht="15" customHeight="1" x14ac:dyDescent="0.3"/>
    <row r="1882" ht="15" customHeight="1" x14ac:dyDescent="0.3"/>
    <row r="1883" ht="15" customHeight="1" x14ac:dyDescent="0.3"/>
    <row r="1884" ht="15" customHeight="1" x14ac:dyDescent="0.3"/>
    <row r="1885" ht="15" customHeight="1" x14ac:dyDescent="0.3"/>
    <row r="1886" ht="15" customHeight="1" x14ac:dyDescent="0.3"/>
    <row r="1887" ht="15" customHeight="1" x14ac:dyDescent="0.3"/>
    <row r="1888" ht="15" customHeight="1" x14ac:dyDescent="0.3"/>
    <row r="1889" ht="15" customHeight="1" x14ac:dyDescent="0.3"/>
    <row r="1890" ht="15" customHeight="1" x14ac:dyDescent="0.3"/>
    <row r="1891" ht="15" customHeight="1" x14ac:dyDescent="0.3"/>
    <row r="1892" ht="15" customHeight="1" x14ac:dyDescent="0.3"/>
    <row r="1893" ht="15" customHeight="1" x14ac:dyDescent="0.3"/>
    <row r="1894" ht="15" customHeight="1" x14ac:dyDescent="0.3"/>
    <row r="1895" ht="15" customHeight="1" x14ac:dyDescent="0.3"/>
    <row r="1896" ht="15" customHeight="1" x14ac:dyDescent="0.3"/>
    <row r="1897" ht="15" customHeight="1" x14ac:dyDescent="0.3"/>
    <row r="1898" ht="15" customHeight="1" x14ac:dyDescent="0.3"/>
    <row r="1899" ht="15" customHeight="1" x14ac:dyDescent="0.3"/>
    <row r="1900" ht="15" customHeight="1" x14ac:dyDescent="0.3"/>
    <row r="1901" ht="15" customHeight="1" x14ac:dyDescent="0.3"/>
    <row r="1902" ht="15" customHeight="1" x14ac:dyDescent="0.3"/>
    <row r="1903" ht="15" customHeight="1" x14ac:dyDescent="0.3"/>
    <row r="1904" ht="15" customHeight="1" x14ac:dyDescent="0.3"/>
    <row r="1905" ht="15" customHeight="1" x14ac:dyDescent="0.3"/>
    <row r="1906" ht="15" customHeight="1" x14ac:dyDescent="0.3"/>
    <row r="1907" ht="15" customHeight="1" x14ac:dyDescent="0.3"/>
    <row r="1908" ht="15" customHeight="1" x14ac:dyDescent="0.3"/>
    <row r="1909" ht="15" customHeight="1" x14ac:dyDescent="0.3"/>
    <row r="1910" ht="15" customHeight="1" x14ac:dyDescent="0.3"/>
    <row r="1911" ht="15" customHeight="1" x14ac:dyDescent="0.3"/>
    <row r="1912" ht="15" customHeight="1" x14ac:dyDescent="0.3"/>
    <row r="1913" ht="15" customHeight="1" x14ac:dyDescent="0.3"/>
    <row r="1914" ht="15" customHeight="1" x14ac:dyDescent="0.3"/>
    <row r="1915" ht="15" customHeight="1" x14ac:dyDescent="0.3"/>
    <row r="1916" ht="15" customHeight="1" x14ac:dyDescent="0.3"/>
    <row r="1917" ht="15" customHeight="1" x14ac:dyDescent="0.3"/>
    <row r="1918" ht="15" customHeight="1" x14ac:dyDescent="0.3"/>
    <row r="1919" ht="15" customHeight="1" x14ac:dyDescent="0.3"/>
    <row r="1920" ht="15" customHeight="1" x14ac:dyDescent="0.3"/>
    <row r="1921" ht="15" customHeight="1" x14ac:dyDescent="0.3"/>
    <row r="1922" ht="15" customHeight="1" x14ac:dyDescent="0.3"/>
    <row r="1923" ht="15" customHeight="1" x14ac:dyDescent="0.3"/>
    <row r="1924" ht="15" customHeight="1" x14ac:dyDescent="0.3"/>
    <row r="1925" ht="15" customHeight="1" x14ac:dyDescent="0.3"/>
    <row r="1926" ht="15" customHeight="1" x14ac:dyDescent="0.3"/>
    <row r="1927" ht="15" customHeight="1" x14ac:dyDescent="0.3"/>
    <row r="1928" ht="15" customHeight="1" x14ac:dyDescent="0.3"/>
    <row r="1929" ht="15" customHeight="1" x14ac:dyDescent="0.3"/>
    <row r="1930" ht="15" customHeight="1" x14ac:dyDescent="0.3"/>
    <row r="1931" ht="15" customHeight="1" x14ac:dyDescent="0.3"/>
    <row r="1932" ht="15" customHeight="1" x14ac:dyDescent="0.3"/>
    <row r="1933" ht="15" customHeight="1" x14ac:dyDescent="0.3"/>
    <row r="1934" ht="15" customHeight="1" x14ac:dyDescent="0.3"/>
    <row r="1935" ht="15" customHeight="1" x14ac:dyDescent="0.3"/>
    <row r="1936" ht="15" customHeight="1" x14ac:dyDescent="0.3"/>
    <row r="1937" ht="15" customHeight="1" x14ac:dyDescent="0.3"/>
    <row r="1938" ht="15" customHeight="1" x14ac:dyDescent="0.3"/>
    <row r="1939" ht="15" customHeight="1" x14ac:dyDescent="0.3"/>
    <row r="1940" ht="15" customHeight="1" x14ac:dyDescent="0.3"/>
    <row r="1941" ht="15" customHeight="1" x14ac:dyDescent="0.3"/>
    <row r="1942" ht="15" customHeight="1" x14ac:dyDescent="0.3"/>
    <row r="1943" ht="15" customHeight="1" x14ac:dyDescent="0.3"/>
    <row r="1944" ht="15" customHeight="1" x14ac:dyDescent="0.3"/>
    <row r="1945" ht="15" customHeight="1" x14ac:dyDescent="0.3"/>
    <row r="1946" ht="15" customHeight="1" x14ac:dyDescent="0.3"/>
    <row r="1947" ht="15" customHeight="1" x14ac:dyDescent="0.3"/>
    <row r="1948" ht="15" customHeight="1" x14ac:dyDescent="0.3"/>
    <row r="1949" ht="15" customHeight="1" x14ac:dyDescent="0.3"/>
    <row r="1950" ht="15" customHeight="1" x14ac:dyDescent="0.3"/>
    <row r="1951" ht="15" customHeight="1" x14ac:dyDescent="0.3"/>
    <row r="1952" ht="15" customHeight="1" x14ac:dyDescent="0.3"/>
    <row r="1953" ht="15" customHeight="1" x14ac:dyDescent="0.3"/>
    <row r="1954" ht="15" customHeight="1" x14ac:dyDescent="0.3"/>
    <row r="1955" ht="15" customHeight="1" x14ac:dyDescent="0.3"/>
    <row r="1956" ht="15" customHeight="1" x14ac:dyDescent="0.3"/>
    <row r="1957" ht="15" customHeight="1" x14ac:dyDescent="0.3"/>
    <row r="1958" ht="15" customHeight="1" x14ac:dyDescent="0.3"/>
    <row r="1959" ht="15" customHeight="1" x14ac:dyDescent="0.3"/>
    <row r="1960" ht="15" customHeight="1" x14ac:dyDescent="0.3"/>
    <row r="1961" ht="15" customHeight="1" x14ac:dyDescent="0.3"/>
    <row r="1962" ht="15" customHeight="1" x14ac:dyDescent="0.3"/>
    <row r="1963" ht="15" customHeight="1" x14ac:dyDescent="0.3"/>
    <row r="1964" ht="15" customHeight="1" x14ac:dyDescent="0.3"/>
    <row r="1965" ht="15" customHeight="1" x14ac:dyDescent="0.3"/>
    <row r="1966" ht="15" customHeight="1" x14ac:dyDescent="0.3"/>
    <row r="1967" ht="15" customHeight="1" x14ac:dyDescent="0.3"/>
    <row r="1968" ht="15" customHeight="1" x14ac:dyDescent="0.3"/>
    <row r="1969" ht="15" customHeight="1" x14ac:dyDescent="0.3"/>
    <row r="1970" ht="15" customHeight="1" x14ac:dyDescent="0.3"/>
    <row r="1971" ht="15" customHeight="1" x14ac:dyDescent="0.3"/>
    <row r="1972" ht="15" customHeight="1" x14ac:dyDescent="0.3"/>
    <row r="1973" ht="15" customHeight="1" x14ac:dyDescent="0.3"/>
    <row r="1974" ht="15" customHeight="1" x14ac:dyDescent="0.3"/>
    <row r="1975" ht="15" customHeight="1" x14ac:dyDescent="0.3"/>
    <row r="1976" ht="15" customHeight="1" x14ac:dyDescent="0.3"/>
    <row r="1977" ht="15" customHeight="1" x14ac:dyDescent="0.3"/>
    <row r="1978" ht="15" customHeight="1" x14ac:dyDescent="0.3"/>
    <row r="1979" ht="15" customHeight="1" x14ac:dyDescent="0.3"/>
    <row r="1980" ht="15" customHeight="1" x14ac:dyDescent="0.3"/>
    <row r="1981" ht="15" customHeight="1" x14ac:dyDescent="0.3"/>
    <row r="1982" ht="15" customHeight="1" x14ac:dyDescent="0.3"/>
    <row r="1983" ht="15" customHeight="1" x14ac:dyDescent="0.3"/>
    <row r="1984" ht="15" customHeight="1" x14ac:dyDescent="0.3"/>
    <row r="1985" ht="15" customHeight="1" x14ac:dyDescent="0.3"/>
    <row r="1986" ht="15" customHeight="1" x14ac:dyDescent="0.3"/>
    <row r="1987" ht="15" customHeight="1" x14ac:dyDescent="0.3"/>
    <row r="1988" ht="15" customHeight="1" x14ac:dyDescent="0.3"/>
    <row r="1989" ht="15" customHeight="1" x14ac:dyDescent="0.3"/>
    <row r="1990" ht="15" customHeight="1" x14ac:dyDescent="0.3"/>
    <row r="1991" ht="15" customHeight="1" x14ac:dyDescent="0.3"/>
    <row r="1992" ht="15" customHeight="1" x14ac:dyDescent="0.3"/>
    <row r="1993" ht="15" customHeight="1" x14ac:dyDescent="0.3"/>
    <row r="1994" ht="15" customHeight="1" x14ac:dyDescent="0.3"/>
    <row r="1995" ht="15" customHeight="1" x14ac:dyDescent="0.3"/>
    <row r="1996" ht="15" customHeight="1" x14ac:dyDescent="0.3"/>
    <row r="1997" ht="15" customHeight="1" x14ac:dyDescent="0.3"/>
    <row r="1998" ht="15" customHeight="1" x14ac:dyDescent="0.3"/>
    <row r="1999" ht="15" customHeight="1" x14ac:dyDescent="0.3"/>
    <row r="2000" ht="15" customHeight="1" x14ac:dyDescent="0.3"/>
    <row r="2001" ht="15" customHeight="1" x14ac:dyDescent="0.3"/>
    <row r="2002" ht="15" customHeight="1" x14ac:dyDescent="0.3"/>
    <row r="2003" ht="15" customHeight="1" x14ac:dyDescent="0.3"/>
    <row r="2004" ht="15" customHeight="1" x14ac:dyDescent="0.3"/>
    <row r="2005" ht="15" customHeight="1" x14ac:dyDescent="0.3"/>
    <row r="2006" ht="15" customHeight="1" x14ac:dyDescent="0.3"/>
    <row r="2007" ht="15" customHeight="1" x14ac:dyDescent="0.3"/>
    <row r="2008" ht="15" customHeight="1" x14ac:dyDescent="0.3"/>
    <row r="2009" ht="15" customHeight="1" x14ac:dyDescent="0.3"/>
    <row r="2010" ht="15" customHeight="1" x14ac:dyDescent="0.3"/>
    <row r="2011" ht="15" customHeight="1" x14ac:dyDescent="0.3"/>
    <row r="2012" ht="15" customHeight="1" x14ac:dyDescent="0.3"/>
    <row r="2013" ht="15" customHeight="1" x14ac:dyDescent="0.3"/>
    <row r="2014" ht="15" customHeight="1" x14ac:dyDescent="0.3"/>
    <row r="2015" ht="15" customHeight="1" x14ac:dyDescent="0.3"/>
    <row r="2016" ht="15" customHeight="1" x14ac:dyDescent="0.3"/>
    <row r="2017" ht="15" customHeight="1" x14ac:dyDescent="0.3"/>
    <row r="2018" ht="15" customHeight="1" x14ac:dyDescent="0.3"/>
    <row r="2019" ht="15" customHeight="1" x14ac:dyDescent="0.3"/>
    <row r="2020" ht="15" customHeight="1" x14ac:dyDescent="0.3"/>
    <row r="2021" ht="15" customHeight="1" x14ac:dyDescent="0.3"/>
    <row r="2022" ht="15" customHeight="1" x14ac:dyDescent="0.3"/>
    <row r="2023" ht="15" customHeight="1" x14ac:dyDescent="0.3"/>
    <row r="2024" ht="15" customHeight="1" x14ac:dyDescent="0.3"/>
    <row r="2025" ht="15" customHeight="1" x14ac:dyDescent="0.3"/>
    <row r="2026" ht="15" customHeight="1" x14ac:dyDescent="0.3"/>
    <row r="2027" ht="15" customHeight="1" x14ac:dyDescent="0.3"/>
    <row r="2028" ht="15" customHeight="1" x14ac:dyDescent="0.3"/>
    <row r="2029" ht="15" customHeight="1" x14ac:dyDescent="0.3"/>
    <row r="2030" ht="15" customHeight="1" x14ac:dyDescent="0.3"/>
    <row r="2031" ht="15" customHeight="1" x14ac:dyDescent="0.3"/>
    <row r="2032" ht="15" customHeight="1" x14ac:dyDescent="0.3"/>
    <row r="2033" ht="15" customHeight="1" x14ac:dyDescent="0.3"/>
    <row r="2034" ht="15" customHeight="1" x14ac:dyDescent="0.3"/>
    <row r="2035" ht="15" customHeight="1" x14ac:dyDescent="0.3"/>
    <row r="2036" ht="15" customHeight="1" x14ac:dyDescent="0.3"/>
    <row r="2037" ht="15" customHeight="1" x14ac:dyDescent="0.3"/>
    <row r="2038" ht="15" customHeight="1" x14ac:dyDescent="0.3"/>
    <row r="2039" ht="15" customHeight="1" x14ac:dyDescent="0.3"/>
    <row r="2040" ht="15" customHeight="1" x14ac:dyDescent="0.3"/>
    <row r="2041" ht="15" customHeight="1" x14ac:dyDescent="0.3"/>
    <row r="2042" ht="15" customHeight="1" x14ac:dyDescent="0.3"/>
    <row r="2043" ht="15" customHeight="1" x14ac:dyDescent="0.3"/>
    <row r="2044" ht="15" customHeight="1" x14ac:dyDescent="0.3"/>
    <row r="2045" ht="15" customHeight="1" x14ac:dyDescent="0.3"/>
    <row r="2046" ht="15" customHeight="1" x14ac:dyDescent="0.3"/>
    <row r="2047" ht="15" customHeight="1" x14ac:dyDescent="0.3"/>
    <row r="2048" ht="15" customHeight="1" x14ac:dyDescent="0.3"/>
    <row r="2049" ht="15" customHeight="1" x14ac:dyDescent="0.3"/>
    <row r="2050" ht="15" customHeight="1" x14ac:dyDescent="0.3"/>
    <row r="2051" ht="15" customHeight="1" x14ac:dyDescent="0.3"/>
    <row r="2052" ht="15" customHeight="1" x14ac:dyDescent="0.3"/>
    <row r="2053" ht="15" customHeight="1" x14ac:dyDescent="0.3"/>
    <row r="2054" ht="15" customHeight="1" x14ac:dyDescent="0.3"/>
    <row r="2055" ht="15" customHeight="1" x14ac:dyDescent="0.3"/>
    <row r="2056" ht="15" customHeight="1" x14ac:dyDescent="0.3"/>
    <row r="2057" ht="15" customHeight="1" x14ac:dyDescent="0.3"/>
    <row r="2058" ht="15" customHeight="1" x14ac:dyDescent="0.3"/>
    <row r="2059" ht="15" customHeight="1" x14ac:dyDescent="0.3"/>
    <row r="2060" ht="15" customHeight="1" x14ac:dyDescent="0.3"/>
    <row r="2061" ht="15" customHeight="1" x14ac:dyDescent="0.3"/>
    <row r="2062" ht="15" customHeight="1" x14ac:dyDescent="0.3"/>
    <row r="2063" ht="15" customHeight="1" x14ac:dyDescent="0.3"/>
    <row r="2064" ht="15" customHeight="1" x14ac:dyDescent="0.3"/>
    <row r="2065" ht="15" customHeight="1" x14ac:dyDescent="0.3"/>
    <row r="2066" ht="15" customHeight="1" x14ac:dyDescent="0.3"/>
    <row r="2067" ht="15" customHeight="1" x14ac:dyDescent="0.3"/>
    <row r="2068" ht="15" customHeight="1" x14ac:dyDescent="0.3"/>
    <row r="2069" ht="15" customHeight="1" x14ac:dyDescent="0.3"/>
    <row r="2070" ht="15" customHeight="1" x14ac:dyDescent="0.3"/>
    <row r="2071" ht="15" customHeight="1" x14ac:dyDescent="0.3"/>
    <row r="2072" ht="15" customHeight="1" x14ac:dyDescent="0.3"/>
    <row r="2073" ht="15" customHeight="1" x14ac:dyDescent="0.3"/>
    <row r="2074" ht="15" customHeight="1" x14ac:dyDescent="0.3"/>
    <row r="2075" ht="15" customHeight="1" x14ac:dyDescent="0.3"/>
    <row r="2076" ht="15" customHeight="1" x14ac:dyDescent="0.3"/>
    <row r="2077" ht="15" customHeight="1" x14ac:dyDescent="0.3"/>
    <row r="2078" ht="15" customHeight="1" x14ac:dyDescent="0.3"/>
    <row r="2079" ht="15" customHeight="1" x14ac:dyDescent="0.3"/>
    <row r="2080" ht="15" customHeight="1" x14ac:dyDescent="0.3"/>
    <row r="2081" ht="15" customHeight="1" x14ac:dyDescent="0.3"/>
    <row r="2082" ht="15" customHeight="1" x14ac:dyDescent="0.3"/>
    <row r="2083" ht="15" customHeight="1" x14ac:dyDescent="0.3"/>
    <row r="2084" ht="15" customHeight="1" x14ac:dyDescent="0.3"/>
    <row r="2085" ht="15" customHeight="1" x14ac:dyDescent="0.3"/>
    <row r="2086" ht="15" customHeight="1" x14ac:dyDescent="0.3"/>
    <row r="2087" ht="15" customHeight="1" x14ac:dyDescent="0.3"/>
    <row r="2088" ht="15" customHeight="1" x14ac:dyDescent="0.3"/>
    <row r="2089" ht="15" customHeight="1" x14ac:dyDescent="0.3"/>
    <row r="2090" ht="15" customHeight="1" x14ac:dyDescent="0.3"/>
    <row r="2091" ht="15" customHeight="1" x14ac:dyDescent="0.3"/>
    <row r="2092" ht="15" customHeight="1" x14ac:dyDescent="0.3"/>
    <row r="2093" ht="15" customHeight="1" x14ac:dyDescent="0.3"/>
    <row r="2094" ht="15" customHeight="1" x14ac:dyDescent="0.3"/>
    <row r="2095" ht="15" customHeight="1" x14ac:dyDescent="0.3"/>
    <row r="2096" ht="15" customHeight="1" x14ac:dyDescent="0.3"/>
    <row r="2097" ht="15" customHeight="1" x14ac:dyDescent="0.3"/>
    <row r="2098" ht="15" customHeight="1" x14ac:dyDescent="0.3"/>
    <row r="2099" ht="15" customHeight="1" x14ac:dyDescent="0.3"/>
    <row r="2100" ht="15" customHeight="1" x14ac:dyDescent="0.3"/>
    <row r="2101" ht="15" customHeight="1" x14ac:dyDescent="0.3"/>
    <row r="2102" ht="15" customHeight="1" x14ac:dyDescent="0.3"/>
    <row r="2103" ht="15" customHeight="1" x14ac:dyDescent="0.3"/>
    <row r="2104" ht="15" customHeight="1" x14ac:dyDescent="0.3"/>
    <row r="2105" ht="15" customHeight="1" x14ac:dyDescent="0.3"/>
    <row r="2106" ht="15" customHeight="1" x14ac:dyDescent="0.3"/>
    <row r="2107" ht="15" customHeight="1" x14ac:dyDescent="0.3"/>
    <row r="2108" ht="15" customHeight="1" x14ac:dyDescent="0.3"/>
    <row r="2109" ht="15" customHeight="1" x14ac:dyDescent="0.3"/>
    <row r="2110" ht="15" customHeight="1" x14ac:dyDescent="0.3"/>
    <row r="2111" ht="15" customHeight="1" x14ac:dyDescent="0.3"/>
    <row r="2112" ht="15" customHeight="1" x14ac:dyDescent="0.3"/>
    <row r="2113" ht="15" customHeight="1" x14ac:dyDescent="0.3"/>
    <row r="2114" ht="15" customHeight="1" x14ac:dyDescent="0.3"/>
    <row r="2115" ht="15" customHeight="1" x14ac:dyDescent="0.3"/>
    <row r="2116" ht="15" customHeight="1" x14ac:dyDescent="0.3"/>
    <row r="2117" ht="15" customHeight="1" x14ac:dyDescent="0.3"/>
    <row r="2118" ht="15" customHeight="1" x14ac:dyDescent="0.3"/>
    <row r="2119" ht="15" customHeight="1" x14ac:dyDescent="0.3"/>
    <row r="2120" ht="15" customHeight="1" x14ac:dyDescent="0.3"/>
    <row r="2121" ht="15" customHeight="1" x14ac:dyDescent="0.3"/>
    <row r="2122" ht="15" customHeight="1" x14ac:dyDescent="0.3"/>
    <row r="2123" ht="15" customHeight="1" x14ac:dyDescent="0.3"/>
    <row r="2124" ht="15" customHeight="1" x14ac:dyDescent="0.3"/>
    <row r="2125" ht="15" customHeight="1" x14ac:dyDescent="0.3"/>
    <row r="2126" ht="15" customHeight="1" x14ac:dyDescent="0.3"/>
    <row r="2127" ht="15" customHeight="1" x14ac:dyDescent="0.3"/>
    <row r="2128" ht="15" customHeight="1" x14ac:dyDescent="0.3"/>
    <row r="2129" ht="15" customHeight="1" x14ac:dyDescent="0.3"/>
    <row r="2130" ht="15" customHeight="1" x14ac:dyDescent="0.3"/>
    <row r="2131" ht="15" customHeight="1" x14ac:dyDescent="0.3"/>
    <row r="2132" ht="15" customHeight="1" x14ac:dyDescent="0.3"/>
    <row r="2133" ht="15" customHeight="1" x14ac:dyDescent="0.3"/>
    <row r="2134" ht="15" customHeight="1" x14ac:dyDescent="0.3"/>
    <row r="2135" ht="15" customHeight="1" x14ac:dyDescent="0.3"/>
    <row r="2136" ht="15" customHeight="1" x14ac:dyDescent="0.3"/>
    <row r="2137" ht="15" customHeight="1" x14ac:dyDescent="0.3"/>
    <row r="2138" ht="15" customHeight="1" x14ac:dyDescent="0.3"/>
    <row r="2139" ht="15" customHeight="1" x14ac:dyDescent="0.3"/>
    <row r="2140" ht="15" customHeight="1" x14ac:dyDescent="0.3"/>
    <row r="2141" ht="15" customHeight="1" x14ac:dyDescent="0.3"/>
    <row r="2142" ht="15" customHeight="1" x14ac:dyDescent="0.3"/>
    <row r="2143" ht="15" customHeight="1" x14ac:dyDescent="0.3"/>
    <row r="2144" ht="15" customHeight="1" x14ac:dyDescent="0.3"/>
    <row r="2145" ht="15" customHeight="1" x14ac:dyDescent="0.3"/>
    <row r="2146" ht="15" customHeight="1" x14ac:dyDescent="0.3"/>
    <row r="2147" ht="15" customHeight="1" x14ac:dyDescent="0.3"/>
    <row r="2148" ht="15" customHeight="1" x14ac:dyDescent="0.3"/>
    <row r="2149" ht="15" customHeight="1" x14ac:dyDescent="0.3"/>
    <row r="2150" ht="15" customHeight="1" x14ac:dyDescent="0.3"/>
    <row r="2151" ht="15" customHeight="1" x14ac:dyDescent="0.3"/>
    <row r="2152" ht="15" customHeight="1" x14ac:dyDescent="0.3"/>
    <row r="2153" ht="15" customHeight="1" x14ac:dyDescent="0.3"/>
    <row r="2154" ht="15" customHeight="1" x14ac:dyDescent="0.3"/>
    <row r="2155" ht="15" customHeight="1" x14ac:dyDescent="0.3"/>
    <row r="2156" ht="15" customHeight="1" x14ac:dyDescent="0.3"/>
    <row r="2157" ht="15" customHeight="1" x14ac:dyDescent="0.3"/>
    <row r="2158" ht="15" customHeight="1" x14ac:dyDescent="0.3"/>
    <row r="2159" ht="15" customHeight="1" x14ac:dyDescent="0.3"/>
    <row r="2160" ht="15" customHeight="1" x14ac:dyDescent="0.3"/>
    <row r="2161" ht="15" customHeight="1" x14ac:dyDescent="0.3"/>
    <row r="2162" ht="15" customHeight="1" x14ac:dyDescent="0.3"/>
    <row r="2163" ht="15" customHeight="1" x14ac:dyDescent="0.3"/>
    <row r="2164" ht="15" customHeight="1" x14ac:dyDescent="0.3"/>
    <row r="2165" ht="15" customHeight="1" x14ac:dyDescent="0.3"/>
    <row r="2166" ht="15" customHeight="1" x14ac:dyDescent="0.3"/>
    <row r="2167" ht="15" customHeight="1" x14ac:dyDescent="0.3"/>
    <row r="2168" ht="15" customHeight="1" x14ac:dyDescent="0.3"/>
    <row r="2169" ht="15" customHeight="1" x14ac:dyDescent="0.3"/>
    <row r="2170" ht="15" customHeight="1" x14ac:dyDescent="0.3"/>
    <row r="2171" ht="15" customHeight="1" x14ac:dyDescent="0.3"/>
    <row r="2172" ht="15" customHeight="1" x14ac:dyDescent="0.3"/>
    <row r="2173" ht="15" customHeight="1" x14ac:dyDescent="0.3"/>
    <row r="2174" ht="15" customHeight="1" x14ac:dyDescent="0.3"/>
    <row r="2175" ht="15" customHeight="1" x14ac:dyDescent="0.3"/>
    <row r="2176" ht="15" customHeight="1" x14ac:dyDescent="0.3"/>
    <row r="2177" ht="15" customHeight="1" x14ac:dyDescent="0.3"/>
    <row r="2178" ht="15" customHeight="1" x14ac:dyDescent="0.3"/>
    <row r="2179" ht="15" customHeight="1" x14ac:dyDescent="0.3"/>
    <row r="2180" ht="15" customHeight="1" x14ac:dyDescent="0.3"/>
    <row r="2181" ht="15" customHeight="1" x14ac:dyDescent="0.3"/>
    <row r="2182" ht="15" customHeight="1" x14ac:dyDescent="0.3"/>
    <row r="2183" ht="15" customHeight="1" x14ac:dyDescent="0.3"/>
    <row r="2184" ht="15" customHeight="1" x14ac:dyDescent="0.3"/>
    <row r="2185" ht="15" customHeight="1" x14ac:dyDescent="0.3"/>
    <row r="2186" ht="15" customHeight="1" x14ac:dyDescent="0.3"/>
    <row r="2187" ht="15" customHeight="1" x14ac:dyDescent="0.3"/>
    <row r="2188" ht="15" customHeight="1" x14ac:dyDescent="0.3"/>
    <row r="2189" ht="15" customHeight="1" x14ac:dyDescent="0.3"/>
    <row r="2190" ht="15" customHeight="1" x14ac:dyDescent="0.3"/>
    <row r="2191" ht="15" customHeight="1" x14ac:dyDescent="0.3"/>
    <row r="2192" ht="15" customHeight="1" x14ac:dyDescent="0.3"/>
    <row r="2193" ht="15" customHeight="1" x14ac:dyDescent="0.3"/>
    <row r="2194" ht="15" customHeight="1" x14ac:dyDescent="0.3"/>
    <row r="2195" ht="15" customHeight="1" x14ac:dyDescent="0.3"/>
    <row r="2196" ht="15" customHeight="1" x14ac:dyDescent="0.3"/>
    <row r="2197" ht="15" customHeight="1" x14ac:dyDescent="0.3"/>
    <row r="2198" ht="15" customHeight="1" x14ac:dyDescent="0.3"/>
    <row r="2199" ht="15" customHeight="1" x14ac:dyDescent="0.3"/>
    <row r="2200" ht="15" customHeight="1" x14ac:dyDescent="0.3"/>
    <row r="2201" ht="15" customHeight="1" x14ac:dyDescent="0.3"/>
    <row r="2202" ht="15" customHeight="1" x14ac:dyDescent="0.3"/>
    <row r="2203" ht="15" customHeight="1" x14ac:dyDescent="0.3"/>
    <row r="2204" ht="15" customHeight="1" x14ac:dyDescent="0.3"/>
    <row r="2205" ht="15" customHeight="1" x14ac:dyDescent="0.3"/>
    <row r="2206" ht="15" customHeight="1" x14ac:dyDescent="0.3"/>
    <row r="2207" ht="15" customHeight="1" x14ac:dyDescent="0.3"/>
    <row r="2208" ht="15" customHeight="1" x14ac:dyDescent="0.3"/>
    <row r="2209" ht="15" customHeight="1" x14ac:dyDescent="0.3"/>
    <row r="2210" ht="15" customHeight="1" x14ac:dyDescent="0.3"/>
    <row r="2211" ht="15" customHeight="1" x14ac:dyDescent="0.3"/>
    <row r="2212" ht="15" customHeight="1" x14ac:dyDescent="0.3"/>
    <row r="2213" ht="15" customHeight="1" x14ac:dyDescent="0.3"/>
    <row r="2214" ht="15" customHeight="1" x14ac:dyDescent="0.3"/>
    <row r="2215" ht="15" customHeight="1" x14ac:dyDescent="0.3"/>
    <row r="2216" ht="15" customHeight="1" x14ac:dyDescent="0.3"/>
    <row r="2217" ht="15" customHeight="1" x14ac:dyDescent="0.3"/>
    <row r="2218" ht="15" customHeight="1" x14ac:dyDescent="0.3"/>
    <row r="2219" ht="15" customHeight="1" x14ac:dyDescent="0.3"/>
    <row r="2220" ht="15" customHeight="1" x14ac:dyDescent="0.3"/>
    <row r="2221" ht="15" customHeight="1" x14ac:dyDescent="0.3"/>
    <row r="2222" ht="15" customHeight="1" x14ac:dyDescent="0.3"/>
    <row r="2223" ht="15" customHeight="1" x14ac:dyDescent="0.3"/>
    <row r="2224" ht="15" customHeight="1" x14ac:dyDescent="0.3"/>
    <row r="2225" ht="15" customHeight="1" x14ac:dyDescent="0.3"/>
    <row r="2226" ht="15" customHeight="1" x14ac:dyDescent="0.3"/>
    <row r="2227" ht="15" customHeight="1" x14ac:dyDescent="0.3"/>
    <row r="2228" ht="15" customHeight="1" x14ac:dyDescent="0.3"/>
    <row r="2229" ht="15" customHeight="1" x14ac:dyDescent="0.3"/>
    <row r="2230" ht="15" customHeight="1" x14ac:dyDescent="0.3"/>
    <row r="2231" ht="15" customHeight="1" x14ac:dyDescent="0.3"/>
    <row r="2232" ht="15" customHeight="1" x14ac:dyDescent="0.3"/>
    <row r="2233" ht="15" customHeight="1" x14ac:dyDescent="0.3"/>
    <row r="2234" ht="15" customHeight="1" x14ac:dyDescent="0.3"/>
    <row r="2235" ht="15" customHeight="1" x14ac:dyDescent="0.3"/>
    <row r="2236" ht="15" customHeight="1" x14ac:dyDescent="0.3"/>
    <row r="2237" ht="15" customHeight="1" x14ac:dyDescent="0.3"/>
    <row r="2238" ht="15" customHeight="1" x14ac:dyDescent="0.3"/>
    <row r="2239" ht="15" customHeight="1" x14ac:dyDescent="0.3"/>
    <row r="2240" ht="15" customHeight="1" x14ac:dyDescent="0.3"/>
    <row r="2241" ht="15" customHeight="1" x14ac:dyDescent="0.3"/>
    <row r="2242" ht="15" customHeight="1" x14ac:dyDescent="0.3"/>
    <row r="2243" ht="15" customHeight="1" x14ac:dyDescent="0.3"/>
    <row r="2244" ht="15" customHeight="1" x14ac:dyDescent="0.3"/>
    <row r="2245" ht="15" customHeight="1" x14ac:dyDescent="0.3"/>
    <row r="2246" ht="15" customHeight="1" x14ac:dyDescent="0.3"/>
    <row r="2247" ht="15" customHeight="1" x14ac:dyDescent="0.3"/>
    <row r="2248" ht="15" customHeight="1" x14ac:dyDescent="0.3"/>
    <row r="2249" ht="15" customHeight="1" x14ac:dyDescent="0.3"/>
    <row r="2250" ht="15" customHeight="1" x14ac:dyDescent="0.3"/>
    <row r="2251" ht="15" customHeight="1" x14ac:dyDescent="0.3"/>
    <row r="2252" ht="15" customHeight="1" x14ac:dyDescent="0.3"/>
    <row r="2253" ht="15" customHeight="1" x14ac:dyDescent="0.3"/>
    <row r="2254" ht="15" customHeight="1" x14ac:dyDescent="0.3"/>
    <row r="2255" ht="15" customHeight="1" x14ac:dyDescent="0.3"/>
    <row r="2256" ht="15" customHeight="1" x14ac:dyDescent="0.3"/>
    <row r="2257" ht="15" customHeight="1" x14ac:dyDescent="0.3"/>
    <row r="2258" ht="15" customHeight="1" x14ac:dyDescent="0.3"/>
    <row r="2259" ht="15" customHeight="1" x14ac:dyDescent="0.3"/>
    <row r="2260" ht="15" customHeight="1" x14ac:dyDescent="0.3"/>
    <row r="2261" ht="15" customHeight="1" x14ac:dyDescent="0.3"/>
    <row r="2262" ht="15" customHeight="1" x14ac:dyDescent="0.3"/>
    <row r="2263" ht="15" customHeight="1" x14ac:dyDescent="0.3"/>
    <row r="2264" ht="15" customHeight="1" x14ac:dyDescent="0.3"/>
    <row r="2265" ht="15" customHeight="1" x14ac:dyDescent="0.3"/>
    <row r="2266" ht="15" customHeight="1" x14ac:dyDescent="0.3"/>
    <row r="2267" ht="15" customHeight="1" x14ac:dyDescent="0.3"/>
    <row r="2268" ht="15" customHeight="1" x14ac:dyDescent="0.3"/>
    <row r="2269" ht="15" customHeight="1" x14ac:dyDescent="0.3"/>
    <row r="2270" ht="15" customHeight="1" x14ac:dyDescent="0.3"/>
    <row r="2271" ht="15" customHeight="1" x14ac:dyDescent="0.3"/>
    <row r="2272" ht="15" customHeight="1" x14ac:dyDescent="0.3"/>
    <row r="2273" ht="15" customHeight="1" x14ac:dyDescent="0.3"/>
    <row r="2274" ht="15" customHeight="1" x14ac:dyDescent="0.3"/>
    <row r="2275" ht="15" customHeight="1" x14ac:dyDescent="0.3"/>
    <row r="2276" ht="15" customHeight="1" x14ac:dyDescent="0.3"/>
    <row r="2277" ht="15" customHeight="1" x14ac:dyDescent="0.3"/>
    <row r="2278" ht="15" customHeight="1" x14ac:dyDescent="0.3"/>
    <row r="2279" ht="15" customHeight="1" x14ac:dyDescent="0.3"/>
    <row r="2280" ht="15" customHeight="1" x14ac:dyDescent="0.3"/>
    <row r="2281" ht="15" customHeight="1" x14ac:dyDescent="0.3"/>
    <row r="2282" ht="15" customHeight="1" x14ac:dyDescent="0.3"/>
    <row r="2283" ht="15" customHeight="1" x14ac:dyDescent="0.3"/>
    <row r="2284" ht="15" customHeight="1" x14ac:dyDescent="0.3"/>
    <row r="2285" ht="15" customHeight="1" x14ac:dyDescent="0.3"/>
    <row r="2286" ht="15" customHeight="1" x14ac:dyDescent="0.3"/>
    <row r="2287" ht="15" customHeight="1" x14ac:dyDescent="0.3"/>
    <row r="2288" ht="15" customHeight="1" x14ac:dyDescent="0.3"/>
    <row r="2289" ht="15" customHeight="1" x14ac:dyDescent="0.3"/>
    <row r="2290" ht="15" customHeight="1" x14ac:dyDescent="0.3"/>
    <row r="2291" ht="15" customHeight="1" x14ac:dyDescent="0.3"/>
    <row r="2292" ht="15" customHeight="1" x14ac:dyDescent="0.3"/>
    <row r="2293" ht="15" customHeight="1" x14ac:dyDescent="0.3"/>
    <row r="2294" ht="15" customHeight="1" x14ac:dyDescent="0.3"/>
    <row r="2295" ht="15" customHeight="1" x14ac:dyDescent="0.3"/>
    <row r="2296" ht="15" customHeight="1" x14ac:dyDescent="0.3"/>
    <row r="2297" ht="15" customHeight="1" x14ac:dyDescent="0.3"/>
    <row r="2298" ht="15" customHeight="1" x14ac:dyDescent="0.3"/>
    <row r="2299" ht="15" customHeight="1" x14ac:dyDescent="0.3"/>
    <row r="2300" ht="15" customHeight="1" x14ac:dyDescent="0.3"/>
    <row r="2301" ht="15" customHeight="1" x14ac:dyDescent="0.3"/>
    <row r="2302" ht="15" customHeight="1" x14ac:dyDescent="0.3"/>
    <row r="2303" ht="15" customHeight="1" x14ac:dyDescent="0.3"/>
    <row r="2304" ht="15" customHeight="1" x14ac:dyDescent="0.3"/>
    <row r="2305" ht="15" customHeight="1" x14ac:dyDescent="0.3"/>
    <row r="2306" ht="15" customHeight="1" x14ac:dyDescent="0.3"/>
    <row r="2307" ht="15" customHeight="1" x14ac:dyDescent="0.3"/>
    <row r="2308" ht="15" customHeight="1" x14ac:dyDescent="0.3"/>
    <row r="2309" ht="15" customHeight="1" x14ac:dyDescent="0.3"/>
    <row r="2310" ht="15" customHeight="1" x14ac:dyDescent="0.3"/>
    <row r="2311" ht="15" customHeight="1" x14ac:dyDescent="0.3"/>
    <row r="2312" ht="15" customHeight="1" x14ac:dyDescent="0.3"/>
    <row r="2313" ht="15" customHeight="1" x14ac:dyDescent="0.3"/>
    <row r="2314" ht="15" customHeight="1" x14ac:dyDescent="0.3"/>
    <row r="2315" ht="15" customHeight="1" x14ac:dyDescent="0.3"/>
    <row r="2316" ht="15" customHeight="1" x14ac:dyDescent="0.3"/>
    <row r="2317" ht="15" customHeight="1" x14ac:dyDescent="0.3"/>
    <row r="2318" ht="15" customHeight="1" x14ac:dyDescent="0.3"/>
    <row r="2319" ht="15" customHeight="1" x14ac:dyDescent="0.3"/>
    <row r="2320" ht="15" customHeight="1" x14ac:dyDescent="0.3"/>
    <row r="2321" ht="15" customHeight="1" x14ac:dyDescent="0.3"/>
    <row r="2322" ht="15" customHeight="1" x14ac:dyDescent="0.3"/>
    <row r="2323" ht="15" customHeight="1" x14ac:dyDescent="0.3"/>
    <row r="2324" ht="15" customHeight="1" x14ac:dyDescent="0.3"/>
    <row r="2325" ht="15" customHeight="1" x14ac:dyDescent="0.3"/>
    <row r="2326" ht="15" customHeight="1" x14ac:dyDescent="0.3"/>
    <row r="2327" ht="15" customHeight="1" x14ac:dyDescent="0.3"/>
    <row r="2328" ht="15" customHeight="1" x14ac:dyDescent="0.3"/>
    <row r="2329" ht="15" customHeight="1" x14ac:dyDescent="0.3"/>
    <row r="2330" ht="15" customHeight="1" x14ac:dyDescent="0.3"/>
    <row r="2331" ht="15" customHeight="1" x14ac:dyDescent="0.3"/>
    <row r="2332" ht="15" customHeight="1" x14ac:dyDescent="0.3"/>
    <row r="2333" ht="15" customHeight="1" x14ac:dyDescent="0.3"/>
    <row r="2334" ht="15" customHeight="1" x14ac:dyDescent="0.3"/>
    <row r="2335" ht="15" customHeight="1" x14ac:dyDescent="0.3"/>
    <row r="2336" ht="15" customHeight="1" x14ac:dyDescent="0.3"/>
    <row r="2337" ht="15" customHeight="1" x14ac:dyDescent="0.3"/>
    <row r="2338" ht="15" customHeight="1" x14ac:dyDescent="0.3"/>
    <row r="2339" ht="15" customHeight="1" x14ac:dyDescent="0.3"/>
    <row r="2340" ht="15" customHeight="1" x14ac:dyDescent="0.3"/>
    <row r="2341" ht="15" customHeight="1" x14ac:dyDescent="0.3"/>
    <row r="2342" ht="15" customHeight="1" x14ac:dyDescent="0.3"/>
    <row r="2343" ht="15" customHeight="1" x14ac:dyDescent="0.3"/>
    <row r="2344" ht="15" customHeight="1" x14ac:dyDescent="0.3"/>
    <row r="2345" ht="15" customHeight="1" x14ac:dyDescent="0.3"/>
    <row r="2346" ht="15" customHeight="1" x14ac:dyDescent="0.3"/>
    <row r="2347" ht="15" customHeight="1" x14ac:dyDescent="0.3"/>
    <row r="2348" ht="15" customHeight="1" x14ac:dyDescent="0.3"/>
    <row r="2349" ht="15" customHeight="1" x14ac:dyDescent="0.3"/>
    <row r="2350" ht="15" customHeight="1" x14ac:dyDescent="0.3"/>
    <row r="2351" ht="15" customHeight="1" x14ac:dyDescent="0.3"/>
    <row r="2352" ht="15" customHeight="1" x14ac:dyDescent="0.3"/>
    <row r="2353" ht="15" customHeight="1" x14ac:dyDescent="0.3"/>
    <row r="2354" ht="15" customHeight="1" x14ac:dyDescent="0.3"/>
    <row r="2355" ht="15" customHeight="1" x14ac:dyDescent="0.3"/>
    <row r="2356" ht="15" customHeight="1" x14ac:dyDescent="0.3"/>
    <row r="2357" ht="15" customHeight="1" x14ac:dyDescent="0.3"/>
    <row r="2358" ht="15" customHeight="1" x14ac:dyDescent="0.3"/>
    <row r="2359" ht="15" customHeight="1" x14ac:dyDescent="0.3"/>
    <row r="2360" ht="15" customHeight="1" x14ac:dyDescent="0.3"/>
    <row r="2361" ht="15" customHeight="1" x14ac:dyDescent="0.3"/>
    <row r="2362" ht="15" customHeight="1" x14ac:dyDescent="0.3"/>
    <row r="2363" ht="15" customHeight="1" x14ac:dyDescent="0.3"/>
    <row r="2364" ht="15" customHeight="1" x14ac:dyDescent="0.3"/>
    <row r="2365" ht="15" customHeight="1" x14ac:dyDescent="0.3"/>
    <row r="2366" ht="15" customHeight="1" x14ac:dyDescent="0.3"/>
    <row r="2367" ht="15" customHeight="1" x14ac:dyDescent="0.3"/>
    <row r="2368" ht="15" customHeight="1" x14ac:dyDescent="0.3"/>
    <row r="2369" ht="15" customHeight="1" x14ac:dyDescent="0.3"/>
    <row r="2370" ht="15" customHeight="1" x14ac:dyDescent="0.3"/>
    <row r="2371" ht="15" customHeight="1" x14ac:dyDescent="0.3"/>
    <row r="2372" ht="15" customHeight="1" x14ac:dyDescent="0.3"/>
    <row r="2373" ht="15" customHeight="1" x14ac:dyDescent="0.3"/>
    <row r="2374" ht="15" customHeight="1" x14ac:dyDescent="0.3"/>
    <row r="2375" ht="15" customHeight="1" x14ac:dyDescent="0.3"/>
    <row r="2376" ht="15" customHeight="1" x14ac:dyDescent="0.3"/>
    <row r="2377" ht="15" customHeight="1" x14ac:dyDescent="0.3"/>
    <row r="2378" ht="15" customHeight="1" x14ac:dyDescent="0.3"/>
    <row r="2379" ht="15" customHeight="1" x14ac:dyDescent="0.3"/>
    <row r="2380" ht="15" customHeight="1" x14ac:dyDescent="0.3"/>
    <row r="2381" ht="15" customHeight="1" x14ac:dyDescent="0.3"/>
    <row r="2382" ht="15" customHeight="1" x14ac:dyDescent="0.3"/>
    <row r="2383" ht="15" customHeight="1" x14ac:dyDescent="0.3"/>
    <row r="2384" ht="15" customHeight="1" x14ac:dyDescent="0.3"/>
    <row r="2385" ht="15" customHeight="1" x14ac:dyDescent="0.3"/>
    <row r="2386" ht="15" customHeight="1" x14ac:dyDescent="0.3"/>
    <row r="2387" ht="15" customHeight="1" x14ac:dyDescent="0.3"/>
    <row r="2388" ht="15" customHeight="1" x14ac:dyDescent="0.3"/>
    <row r="2389" ht="15" customHeight="1" x14ac:dyDescent="0.3"/>
    <row r="2390" ht="15" customHeight="1" x14ac:dyDescent="0.3"/>
    <row r="2391" ht="15" customHeight="1" x14ac:dyDescent="0.3"/>
    <row r="2392" ht="15" customHeight="1" x14ac:dyDescent="0.3"/>
    <row r="2393" ht="15" customHeight="1" x14ac:dyDescent="0.3"/>
    <row r="2394" ht="15" customHeight="1" x14ac:dyDescent="0.3"/>
    <row r="2395" ht="15" customHeight="1" x14ac:dyDescent="0.3"/>
    <row r="2396" ht="15" customHeight="1" x14ac:dyDescent="0.3"/>
    <row r="2397" ht="15" customHeight="1" x14ac:dyDescent="0.3"/>
    <row r="2398" ht="15" customHeight="1" x14ac:dyDescent="0.3"/>
    <row r="2399" ht="15" customHeight="1" x14ac:dyDescent="0.3"/>
    <row r="2400" ht="15" customHeight="1" x14ac:dyDescent="0.3"/>
    <row r="2401" ht="15" customHeight="1" x14ac:dyDescent="0.3"/>
    <row r="2402" ht="15" customHeight="1" x14ac:dyDescent="0.3"/>
    <row r="2403" ht="15" customHeight="1" x14ac:dyDescent="0.3"/>
    <row r="2404" ht="15" customHeight="1" x14ac:dyDescent="0.3"/>
    <row r="2405" ht="15" customHeight="1" x14ac:dyDescent="0.3"/>
    <row r="2406" ht="15" customHeight="1" x14ac:dyDescent="0.3"/>
    <row r="2407" ht="15" customHeight="1" x14ac:dyDescent="0.3"/>
    <row r="2408" ht="15" customHeight="1" x14ac:dyDescent="0.3"/>
    <row r="2409" ht="15" customHeight="1" x14ac:dyDescent="0.3"/>
    <row r="2410" ht="15" customHeight="1" x14ac:dyDescent="0.3"/>
    <row r="2411" ht="15" customHeight="1" x14ac:dyDescent="0.3"/>
    <row r="2412" ht="15" customHeight="1" x14ac:dyDescent="0.3"/>
    <row r="2413" ht="15" customHeight="1" x14ac:dyDescent="0.3"/>
    <row r="2414" ht="15" customHeight="1" x14ac:dyDescent="0.3"/>
    <row r="2415" ht="15" customHeight="1" x14ac:dyDescent="0.3"/>
    <row r="2416" ht="15" customHeight="1" x14ac:dyDescent="0.3"/>
    <row r="2417" ht="15" customHeight="1" x14ac:dyDescent="0.3"/>
    <row r="2418" ht="15" customHeight="1" x14ac:dyDescent="0.3"/>
    <row r="2419" ht="15" customHeight="1" x14ac:dyDescent="0.3"/>
    <row r="2420" ht="15" customHeight="1" x14ac:dyDescent="0.3"/>
    <row r="2421" ht="15" customHeight="1" x14ac:dyDescent="0.3"/>
    <row r="2422" ht="15" customHeight="1" x14ac:dyDescent="0.3"/>
    <row r="2423" ht="15" customHeight="1" x14ac:dyDescent="0.3"/>
    <row r="2424" ht="15" customHeight="1" x14ac:dyDescent="0.3"/>
    <row r="2425" ht="15" customHeight="1" x14ac:dyDescent="0.3"/>
    <row r="2426" ht="15" customHeight="1" x14ac:dyDescent="0.3"/>
    <row r="2427" ht="15" customHeight="1" x14ac:dyDescent="0.3"/>
    <row r="2428" ht="15" customHeight="1" x14ac:dyDescent="0.3"/>
    <row r="2429" ht="15" customHeight="1" x14ac:dyDescent="0.3"/>
    <row r="2430" ht="15" customHeight="1" x14ac:dyDescent="0.3"/>
    <row r="2431" ht="15" customHeight="1" x14ac:dyDescent="0.3"/>
    <row r="2432" ht="15" customHeight="1" x14ac:dyDescent="0.3"/>
    <row r="2433" ht="15" customHeight="1" x14ac:dyDescent="0.3"/>
    <row r="2434" ht="15" customHeight="1" x14ac:dyDescent="0.3"/>
    <row r="2435" ht="15" customHeight="1" x14ac:dyDescent="0.3"/>
    <row r="2436" ht="15" customHeight="1" x14ac:dyDescent="0.3"/>
    <row r="2437" ht="15" customHeight="1" x14ac:dyDescent="0.3"/>
    <row r="2438" ht="15" customHeight="1" x14ac:dyDescent="0.3"/>
    <row r="2439" ht="15" customHeight="1" x14ac:dyDescent="0.3"/>
    <row r="2440" ht="15" customHeight="1" x14ac:dyDescent="0.3"/>
    <row r="2441" ht="15" customHeight="1" x14ac:dyDescent="0.3"/>
    <row r="2442" ht="15" customHeight="1" x14ac:dyDescent="0.3"/>
    <row r="2443" ht="15" customHeight="1" x14ac:dyDescent="0.3"/>
    <row r="2444" ht="15" customHeight="1" x14ac:dyDescent="0.3"/>
    <row r="2445" ht="15" customHeight="1" x14ac:dyDescent="0.3"/>
    <row r="2446" ht="15" customHeight="1" x14ac:dyDescent="0.3"/>
    <row r="2447" ht="15" customHeight="1" x14ac:dyDescent="0.3"/>
    <row r="2448" ht="15" customHeight="1" x14ac:dyDescent="0.3"/>
    <row r="2449" ht="15" customHeight="1" x14ac:dyDescent="0.3"/>
    <row r="2450" ht="15" customHeight="1" x14ac:dyDescent="0.3"/>
    <row r="2451" ht="15" customHeight="1" x14ac:dyDescent="0.3"/>
    <row r="2452" ht="15" customHeight="1" x14ac:dyDescent="0.3"/>
    <row r="2453" ht="15" customHeight="1" x14ac:dyDescent="0.3"/>
    <row r="2454" ht="15" customHeight="1" x14ac:dyDescent="0.3"/>
    <row r="2455" ht="15" customHeight="1" x14ac:dyDescent="0.3"/>
    <row r="2456" ht="15" customHeight="1" x14ac:dyDescent="0.3"/>
    <row r="2457" ht="15" customHeight="1" x14ac:dyDescent="0.3"/>
    <row r="2458" ht="15" customHeight="1" x14ac:dyDescent="0.3"/>
    <row r="2459" ht="15" customHeight="1" x14ac:dyDescent="0.3"/>
    <row r="2460" ht="15" customHeight="1" x14ac:dyDescent="0.3"/>
    <row r="2461" ht="15" customHeight="1" x14ac:dyDescent="0.3"/>
    <row r="2462" ht="15" customHeight="1" x14ac:dyDescent="0.3"/>
    <row r="2463" ht="15" customHeight="1" x14ac:dyDescent="0.3"/>
    <row r="2464" ht="15" customHeight="1" x14ac:dyDescent="0.3"/>
    <row r="2465" ht="15" customHeight="1" x14ac:dyDescent="0.3"/>
    <row r="2466" ht="15" customHeight="1" x14ac:dyDescent="0.3"/>
    <row r="2467" ht="15" customHeight="1" x14ac:dyDescent="0.3"/>
    <row r="2468" ht="15" customHeight="1" x14ac:dyDescent="0.3"/>
    <row r="2469" ht="15" customHeight="1" x14ac:dyDescent="0.3"/>
    <row r="2470" ht="15" customHeight="1" x14ac:dyDescent="0.3"/>
    <row r="2471" ht="15" customHeight="1" x14ac:dyDescent="0.3"/>
    <row r="2472" ht="15" customHeight="1" x14ac:dyDescent="0.3"/>
    <row r="2473" ht="15" customHeight="1" x14ac:dyDescent="0.3"/>
    <row r="2474" ht="15" customHeight="1" x14ac:dyDescent="0.3"/>
    <row r="2475" ht="15" customHeight="1" x14ac:dyDescent="0.3"/>
    <row r="2476" ht="15" customHeight="1" x14ac:dyDescent="0.3"/>
    <row r="2477" ht="15" customHeight="1" x14ac:dyDescent="0.3"/>
    <row r="2478" ht="15" customHeight="1" x14ac:dyDescent="0.3"/>
    <row r="2479" ht="15" customHeight="1" x14ac:dyDescent="0.3"/>
    <row r="2480" ht="15" customHeight="1" x14ac:dyDescent="0.3"/>
    <row r="2481" ht="15" customHeight="1" x14ac:dyDescent="0.3"/>
    <row r="2482" ht="15" customHeight="1" x14ac:dyDescent="0.3"/>
    <row r="2483" ht="15" customHeight="1" x14ac:dyDescent="0.3"/>
    <row r="2484" ht="15" customHeight="1" x14ac:dyDescent="0.3"/>
    <row r="2485" ht="15" customHeight="1" x14ac:dyDescent="0.3"/>
    <row r="2486" ht="15" customHeight="1" x14ac:dyDescent="0.3"/>
    <row r="2487" ht="15" customHeight="1" x14ac:dyDescent="0.3"/>
    <row r="2488" ht="15" customHeight="1" x14ac:dyDescent="0.3"/>
    <row r="2489" ht="15" customHeight="1" x14ac:dyDescent="0.3"/>
    <row r="2490" ht="15" customHeight="1" x14ac:dyDescent="0.3"/>
    <row r="2491" ht="15" customHeight="1" x14ac:dyDescent="0.3"/>
    <row r="2492" ht="15" customHeight="1" x14ac:dyDescent="0.3"/>
    <row r="2493" ht="15" customHeight="1" x14ac:dyDescent="0.3"/>
    <row r="2494" ht="15" customHeight="1" x14ac:dyDescent="0.3"/>
    <row r="2495" ht="15" customHeight="1" x14ac:dyDescent="0.3"/>
    <row r="2496" ht="15" customHeight="1" x14ac:dyDescent="0.3"/>
    <row r="2497" ht="15" customHeight="1" x14ac:dyDescent="0.3"/>
    <row r="2498" ht="15" customHeight="1" x14ac:dyDescent="0.3"/>
    <row r="2499" ht="15" customHeight="1" x14ac:dyDescent="0.3"/>
    <row r="2500" ht="15" customHeight="1" x14ac:dyDescent="0.3"/>
    <row r="2501" ht="15" customHeight="1" x14ac:dyDescent="0.3"/>
    <row r="2502" ht="15" customHeight="1" x14ac:dyDescent="0.3"/>
    <row r="2503" ht="15" customHeight="1" x14ac:dyDescent="0.3"/>
    <row r="2504" ht="15" customHeight="1" x14ac:dyDescent="0.3"/>
    <row r="2505" ht="15" customHeight="1" x14ac:dyDescent="0.3"/>
    <row r="2506" ht="15" customHeight="1" x14ac:dyDescent="0.3"/>
    <row r="2507" ht="15" customHeight="1" x14ac:dyDescent="0.3"/>
    <row r="2508" ht="15" customHeight="1" x14ac:dyDescent="0.3"/>
    <row r="2509" ht="15" customHeight="1" x14ac:dyDescent="0.3"/>
    <row r="2510" ht="15" customHeight="1" x14ac:dyDescent="0.3"/>
    <row r="2511" ht="15" customHeight="1" x14ac:dyDescent="0.3"/>
    <row r="2512" ht="15" customHeight="1" x14ac:dyDescent="0.3"/>
    <row r="2513" ht="15" customHeight="1" x14ac:dyDescent="0.3"/>
    <row r="2514" ht="15" customHeight="1" x14ac:dyDescent="0.3"/>
    <row r="2515" ht="15" customHeight="1" x14ac:dyDescent="0.3"/>
    <row r="2516" ht="15" customHeight="1" x14ac:dyDescent="0.3"/>
    <row r="2517" ht="15" customHeight="1" x14ac:dyDescent="0.3"/>
    <row r="2518" ht="15" customHeight="1" x14ac:dyDescent="0.3"/>
    <row r="2519" ht="15" customHeight="1" x14ac:dyDescent="0.3"/>
    <row r="2520" ht="15" customHeight="1" x14ac:dyDescent="0.3"/>
    <row r="2521" ht="15" customHeight="1" x14ac:dyDescent="0.3"/>
    <row r="2522" ht="15" customHeight="1" x14ac:dyDescent="0.3"/>
    <row r="2523" ht="15" customHeight="1" x14ac:dyDescent="0.3"/>
    <row r="2524" ht="15" customHeight="1" x14ac:dyDescent="0.3"/>
    <row r="2525" ht="15" customHeight="1" x14ac:dyDescent="0.3"/>
    <row r="2526" ht="15" customHeight="1" x14ac:dyDescent="0.3"/>
    <row r="2527" ht="15" customHeight="1" x14ac:dyDescent="0.3"/>
    <row r="2528" ht="15" customHeight="1" x14ac:dyDescent="0.3"/>
    <row r="2529" ht="15" customHeight="1" x14ac:dyDescent="0.3"/>
    <row r="2530" ht="15" customHeight="1" x14ac:dyDescent="0.3"/>
    <row r="2531" ht="15" customHeight="1" x14ac:dyDescent="0.3"/>
    <row r="2532" ht="15" customHeight="1" x14ac:dyDescent="0.3"/>
    <row r="2533" ht="15" customHeight="1" x14ac:dyDescent="0.3"/>
    <row r="2534" ht="15" customHeight="1" x14ac:dyDescent="0.3"/>
    <row r="2535" ht="15" customHeight="1" x14ac:dyDescent="0.3"/>
    <row r="2536" ht="15" customHeight="1" x14ac:dyDescent="0.3"/>
    <row r="2537" ht="15" customHeight="1" x14ac:dyDescent="0.3"/>
    <row r="2538" ht="15" customHeight="1" x14ac:dyDescent="0.3"/>
    <row r="2539" ht="15" customHeight="1" x14ac:dyDescent="0.3"/>
    <row r="2540" ht="15" customHeight="1" x14ac:dyDescent="0.3"/>
    <row r="2541" ht="15" customHeight="1" x14ac:dyDescent="0.3"/>
    <row r="2542" ht="15" customHeight="1" x14ac:dyDescent="0.3"/>
    <row r="2543" ht="15" customHeight="1" x14ac:dyDescent="0.3"/>
    <row r="2544" ht="15" customHeight="1" x14ac:dyDescent="0.3"/>
    <row r="2545" ht="15" customHeight="1" x14ac:dyDescent="0.3"/>
    <row r="2546" ht="15" customHeight="1" x14ac:dyDescent="0.3"/>
    <row r="2547" ht="15" customHeight="1" x14ac:dyDescent="0.3"/>
    <row r="2548" ht="15" customHeight="1" x14ac:dyDescent="0.3"/>
    <row r="2549" ht="15" customHeight="1" x14ac:dyDescent="0.3"/>
    <row r="2550" ht="15" customHeight="1" x14ac:dyDescent="0.3"/>
    <row r="2551" ht="15" customHeight="1" x14ac:dyDescent="0.3"/>
    <row r="2552" ht="15" customHeight="1" x14ac:dyDescent="0.3"/>
    <row r="2553" ht="15" customHeight="1" x14ac:dyDescent="0.3"/>
    <row r="2554" ht="15" customHeight="1" x14ac:dyDescent="0.3"/>
    <row r="2555" ht="15" customHeight="1" x14ac:dyDescent="0.3"/>
    <row r="2556" ht="15" customHeight="1" x14ac:dyDescent="0.3"/>
    <row r="2557" ht="15" customHeight="1" x14ac:dyDescent="0.3"/>
    <row r="2558" ht="15" customHeight="1" x14ac:dyDescent="0.3"/>
    <row r="2559" ht="15" customHeight="1" x14ac:dyDescent="0.3"/>
    <row r="2560" ht="15" customHeight="1" x14ac:dyDescent="0.3"/>
    <row r="2561" ht="15" customHeight="1" x14ac:dyDescent="0.3"/>
    <row r="2562" ht="15" customHeight="1" x14ac:dyDescent="0.3"/>
    <row r="2563" ht="15" customHeight="1" x14ac:dyDescent="0.3"/>
    <row r="2564" ht="15" customHeight="1" x14ac:dyDescent="0.3"/>
    <row r="2565" ht="15" customHeight="1" x14ac:dyDescent="0.3"/>
    <row r="2566" ht="15" customHeight="1" x14ac:dyDescent="0.3"/>
    <row r="2567" ht="15" customHeight="1" x14ac:dyDescent="0.3"/>
    <row r="2568" ht="15" customHeight="1" x14ac:dyDescent="0.3"/>
    <row r="2569" ht="15" customHeight="1" x14ac:dyDescent="0.3"/>
    <row r="2570" ht="15" customHeight="1" x14ac:dyDescent="0.3"/>
    <row r="2571" ht="15" customHeight="1" x14ac:dyDescent="0.3"/>
    <row r="2572" ht="15" customHeight="1" x14ac:dyDescent="0.3"/>
    <row r="2573" ht="15" customHeight="1" x14ac:dyDescent="0.3"/>
    <row r="2574" ht="15" customHeight="1" x14ac:dyDescent="0.3"/>
    <row r="2575" ht="15" customHeight="1" x14ac:dyDescent="0.3"/>
    <row r="2576" ht="15" customHeight="1" x14ac:dyDescent="0.3"/>
    <row r="2577" ht="15" customHeight="1" x14ac:dyDescent="0.3"/>
    <row r="2578" ht="15" customHeight="1" x14ac:dyDescent="0.3"/>
    <row r="2579" ht="15" customHeight="1" x14ac:dyDescent="0.3"/>
    <row r="2580" ht="15" customHeight="1" x14ac:dyDescent="0.3"/>
    <row r="2581" ht="15" customHeight="1" x14ac:dyDescent="0.3"/>
    <row r="2582" ht="15" customHeight="1" x14ac:dyDescent="0.3"/>
    <row r="2583" ht="15" customHeight="1" x14ac:dyDescent="0.3"/>
    <row r="2584" ht="15" customHeight="1" x14ac:dyDescent="0.3"/>
    <row r="2585" ht="15" customHeight="1" x14ac:dyDescent="0.3"/>
    <row r="2586" ht="15" customHeight="1" x14ac:dyDescent="0.3"/>
    <row r="2587" ht="15" customHeight="1" x14ac:dyDescent="0.3"/>
    <row r="2588" ht="15" customHeight="1" x14ac:dyDescent="0.3"/>
    <row r="2589" ht="15" customHeight="1" x14ac:dyDescent="0.3"/>
    <row r="2590" ht="15" customHeight="1" x14ac:dyDescent="0.3"/>
    <row r="2591" ht="15" customHeight="1" x14ac:dyDescent="0.3"/>
    <row r="2592" ht="15" customHeight="1" x14ac:dyDescent="0.3"/>
    <row r="2593" ht="15" customHeight="1" x14ac:dyDescent="0.3"/>
    <row r="2594" ht="15" customHeight="1" x14ac:dyDescent="0.3"/>
    <row r="2595" ht="15" customHeight="1" x14ac:dyDescent="0.3"/>
    <row r="2596" ht="15" customHeight="1" x14ac:dyDescent="0.3"/>
    <row r="2597" ht="15" customHeight="1" x14ac:dyDescent="0.3"/>
    <row r="2598" ht="15" customHeight="1" x14ac:dyDescent="0.3"/>
    <row r="2599" ht="15" customHeight="1" x14ac:dyDescent="0.3"/>
    <row r="2600" ht="15" customHeight="1" x14ac:dyDescent="0.3"/>
    <row r="2601" ht="15" customHeight="1" x14ac:dyDescent="0.3"/>
    <row r="2602" ht="15" customHeight="1" x14ac:dyDescent="0.3"/>
    <row r="2603" ht="15" customHeight="1" x14ac:dyDescent="0.3"/>
    <row r="2604" ht="15" customHeight="1" x14ac:dyDescent="0.3"/>
    <row r="2605" ht="15" customHeight="1" x14ac:dyDescent="0.3"/>
    <row r="2606" ht="15" customHeight="1" x14ac:dyDescent="0.3"/>
    <row r="2607" ht="15" customHeight="1" x14ac:dyDescent="0.3"/>
    <row r="2608" ht="15" customHeight="1" x14ac:dyDescent="0.3"/>
    <row r="2609" ht="15" customHeight="1" x14ac:dyDescent="0.3"/>
    <row r="2610" ht="15" customHeight="1" x14ac:dyDescent="0.3"/>
    <row r="2611" ht="15" customHeight="1" x14ac:dyDescent="0.3"/>
    <row r="2612" ht="15" customHeight="1" x14ac:dyDescent="0.3"/>
    <row r="2613" ht="15" customHeight="1" x14ac:dyDescent="0.3"/>
    <row r="2614" ht="15" customHeight="1" x14ac:dyDescent="0.3"/>
    <row r="2615" ht="15" customHeight="1" x14ac:dyDescent="0.3"/>
    <row r="2616" ht="15" customHeight="1" x14ac:dyDescent="0.3"/>
    <row r="2617" ht="15" customHeight="1" x14ac:dyDescent="0.3"/>
    <row r="2618" ht="15" customHeight="1" x14ac:dyDescent="0.3"/>
    <row r="2619" ht="15" customHeight="1" x14ac:dyDescent="0.3"/>
    <row r="2620" ht="15" customHeight="1" x14ac:dyDescent="0.3"/>
    <row r="2621" ht="15" customHeight="1" x14ac:dyDescent="0.3"/>
    <row r="2622" ht="15" customHeight="1" x14ac:dyDescent="0.3"/>
    <row r="2623" ht="15" customHeight="1" x14ac:dyDescent="0.3"/>
    <row r="2624" ht="15" customHeight="1" x14ac:dyDescent="0.3"/>
    <row r="2625" ht="15" customHeight="1" x14ac:dyDescent="0.3"/>
    <row r="2626" ht="15" customHeight="1" x14ac:dyDescent="0.3"/>
    <row r="2627" ht="15" customHeight="1" x14ac:dyDescent="0.3"/>
    <row r="2628" ht="15" customHeight="1" x14ac:dyDescent="0.3"/>
    <row r="2629" ht="15" customHeight="1" x14ac:dyDescent="0.3"/>
    <row r="2630" ht="15" customHeight="1" x14ac:dyDescent="0.3"/>
    <row r="2631" ht="15" customHeight="1" x14ac:dyDescent="0.3"/>
    <row r="2632" ht="15" customHeight="1" x14ac:dyDescent="0.3"/>
    <row r="2633" ht="15" customHeight="1" x14ac:dyDescent="0.3"/>
    <row r="2634" ht="15" customHeight="1" x14ac:dyDescent="0.3"/>
    <row r="2635" ht="15" customHeight="1" x14ac:dyDescent="0.3"/>
    <row r="2636" ht="15" customHeight="1" x14ac:dyDescent="0.3"/>
    <row r="2637" ht="15" customHeight="1" x14ac:dyDescent="0.3"/>
    <row r="2638" ht="15" customHeight="1" x14ac:dyDescent="0.3"/>
    <row r="2639" ht="15" customHeight="1" x14ac:dyDescent="0.3"/>
    <row r="2640" ht="15" customHeight="1" x14ac:dyDescent="0.3"/>
    <row r="2641" ht="15" customHeight="1" x14ac:dyDescent="0.3"/>
    <row r="2642" ht="15" customHeight="1" x14ac:dyDescent="0.3"/>
    <row r="2643" ht="15" customHeight="1" x14ac:dyDescent="0.3"/>
    <row r="2644" ht="15" customHeight="1" x14ac:dyDescent="0.3"/>
    <row r="2645" ht="15" customHeight="1" x14ac:dyDescent="0.3"/>
    <row r="2646" ht="15" customHeight="1" x14ac:dyDescent="0.3"/>
    <row r="2647" ht="15" customHeight="1" x14ac:dyDescent="0.3"/>
    <row r="2648" ht="15" customHeight="1" x14ac:dyDescent="0.3"/>
    <row r="2649" ht="15" customHeight="1" x14ac:dyDescent="0.3"/>
    <row r="2650" ht="15" customHeight="1" x14ac:dyDescent="0.3"/>
    <row r="2651" ht="15" customHeight="1" x14ac:dyDescent="0.3"/>
    <row r="2652" ht="15" customHeight="1" x14ac:dyDescent="0.3"/>
    <row r="2653" ht="15" customHeight="1" x14ac:dyDescent="0.3"/>
    <row r="2654" ht="15" customHeight="1" x14ac:dyDescent="0.3"/>
    <row r="2655" ht="15" customHeight="1" x14ac:dyDescent="0.3"/>
    <row r="2656" ht="15" customHeight="1" x14ac:dyDescent="0.3"/>
    <row r="2657" ht="15" customHeight="1" x14ac:dyDescent="0.3"/>
    <row r="2658" ht="15" customHeight="1" x14ac:dyDescent="0.3"/>
    <row r="2659" ht="15" customHeight="1" x14ac:dyDescent="0.3"/>
    <row r="2660" ht="15" customHeight="1" x14ac:dyDescent="0.3"/>
    <row r="2661" ht="15" customHeight="1" x14ac:dyDescent="0.3"/>
    <row r="2662" ht="15" customHeight="1" x14ac:dyDescent="0.3"/>
    <row r="2663" ht="15" customHeight="1" x14ac:dyDescent="0.3"/>
    <row r="2664" ht="15" customHeight="1" x14ac:dyDescent="0.3"/>
    <row r="2665" ht="15" customHeight="1" x14ac:dyDescent="0.3"/>
    <row r="2666" ht="15" customHeight="1" x14ac:dyDescent="0.3"/>
    <row r="2667" ht="15" customHeight="1" x14ac:dyDescent="0.3"/>
    <row r="2668" ht="15" customHeight="1" x14ac:dyDescent="0.3"/>
    <row r="2669" ht="15" customHeight="1" x14ac:dyDescent="0.3"/>
    <row r="2670" ht="15" customHeight="1" x14ac:dyDescent="0.3"/>
    <row r="2671" ht="15" customHeight="1" x14ac:dyDescent="0.3"/>
    <row r="2672" ht="15" customHeight="1" x14ac:dyDescent="0.3"/>
    <row r="2673" ht="15" customHeight="1" x14ac:dyDescent="0.3"/>
    <row r="2674" ht="15" customHeight="1" x14ac:dyDescent="0.3"/>
    <row r="2675" ht="15" customHeight="1" x14ac:dyDescent="0.3"/>
    <row r="2676" ht="15" customHeight="1" x14ac:dyDescent="0.3"/>
    <row r="2677" ht="15" customHeight="1" x14ac:dyDescent="0.3"/>
    <row r="2678" ht="15" customHeight="1" x14ac:dyDescent="0.3"/>
    <row r="2679" ht="15" customHeight="1" x14ac:dyDescent="0.3"/>
    <row r="2680" ht="15" customHeight="1" x14ac:dyDescent="0.3"/>
    <row r="2681" ht="15" customHeight="1" x14ac:dyDescent="0.3"/>
    <row r="2682" ht="15" customHeight="1" x14ac:dyDescent="0.3"/>
    <row r="2683" ht="15" customHeight="1" x14ac:dyDescent="0.3"/>
    <row r="2684" ht="15" customHeight="1" x14ac:dyDescent="0.3"/>
    <row r="2685" ht="15" customHeight="1" x14ac:dyDescent="0.3"/>
    <row r="2686" ht="15" customHeight="1" x14ac:dyDescent="0.3"/>
    <row r="2687" ht="15" customHeight="1" x14ac:dyDescent="0.3"/>
    <row r="2688" ht="15" customHeight="1" x14ac:dyDescent="0.3"/>
    <row r="2689" ht="15" customHeight="1" x14ac:dyDescent="0.3"/>
    <row r="2690" ht="15" customHeight="1" x14ac:dyDescent="0.3"/>
    <row r="2691" ht="15" customHeight="1" x14ac:dyDescent="0.3"/>
    <row r="2692" ht="15" customHeight="1" x14ac:dyDescent="0.3"/>
    <row r="2693" ht="15" customHeight="1" x14ac:dyDescent="0.3"/>
    <row r="2694" ht="15" customHeight="1" x14ac:dyDescent="0.3"/>
    <row r="2695" ht="15" customHeight="1" x14ac:dyDescent="0.3"/>
    <row r="2696" ht="15" customHeight="1" x14ac:dyDescent="0.3"/>
    <row r="2697" ht="15" customHeight="1" x14ac:dyDescent="0.3"/>
    <row r="2698" ht="15" customHeight="1" x14ac:dyDescent="0.3"/>
    <row r="2699" ht="15" customHeight="1" x14ac:dyDescent="0.3"/>
    <row r="2700" ht="15" customHeight="1" x14ac:dyDescent="0.3"/>
    <row r="2701" ht="15" customHeight="1" x14ac:dyDescent="0.3"/>
    <row r="2702" ht="15" customHeight="1" x14ac:dyDescent="0.3"/>
    <row r="2703" ht="15" customHeight="1" x14ac:dyDescent="0.3"/>
    <row r="2704" ht="15" customHeight="1" x14ac:dyDescent="0.3"/>
    <row r="2705" ht="15" customHeight="1" x14ac:dyDescent="0.3"/>
    <row r="2706" ht="15" customHeight="1" x14ac:dyDescent="0.3"/>
    <row r="2707" ht="15" customHeight="1" x14ac:dyDescent="0.3"/>
    <row r="2708" ht="15" customHeight="1" x14ac:dyDescent="0.3"/>
    <row r="2709" ht="15" customHeight="1" x14ac:dyDescent="0.3"/>
    <row r="2710" ht="15" customHeight="1" x14ac:dyDescent="0.3"/>
    <row r="2711" ht="15" customHeight="1" x14ac:dyDescent="0.3"/>
    <row r="2712" ht="15" customHeight="1" x14ac:dyDescent="0.3"/>
    <row r="2713" ht="15" customHeight="1" x14ac:dyDescent="0.3"/>
    <row r="2714" ht="15" customHeight="1" x14ac:dyDescent="0.3"/>
    <row r="2715" ht="15" customHeight="1" x14ac:dyDescent="0.3"/>
    <row r="2716" ht="15" customHeight="1" x14ac:dyDescent="0.3"/>
    <row r="2717" ht="15" customHeight="1" x14ac:dyDescent="0.3"/>
    <row r="2718" ht="15" customHeight="1" x14ac:dyDescent="0.3"/>
    <row r="2719" ht="15" customHeight="1" x14ac:dyDescent="0.3"/>
    <row r="2720" ht="15" customHeight="1" x14ac:dyDescent="0.3"/>
    <row r="2721" ht="15" customHeight="1" x14ac:dyDescent="0.3"/>
    <row r="2722" ht="15" customHeight="1" x14ac:dyDescent="0.3"/>
    <row r="2723" ht="15" customHeight="1" x14ac:dyDescent="0.3"/>
    <row r="2724" ht="15" customHeight="1" x14ac:dyDescent="0.3"/>
    <row r="2725" ht="15" customHeight="1" x14ac:dyDescent="0.3"/>
    <row r="2726" ht="15" customHeight="1" x14ac:dyDescent="0.3"/>
    <row r="2727" ht="15" customHeight="1" x14ac:dyDescent="0.3"/>
    <row r="2728" ht="15" customHeight="1" x14ac:dyDescent="0.3"/>
    <row r="2729" ht="15" customHeight="1" x14ac:dyDescent="0.3"/>
    <row r="2730" ht="15" customHeight="1" x14ac:dyDescent="0.3"/>
    <row r="2731" ht="15" customHeight="1" x14ac:dyDescent="0.3"/>
    <row r="2732" ht="15" customHeight="1" x14ac:dyDescent="0.3"/>
    <row r="2733" ht="15" customHeight="1" x14ac:dyDescent="0.3"/>
    <row r="2734" ht="15" customHeight="1" x14ac:dyDescent="0.3"/>
    <row r="2735" ht="15" customHeight="1" x14ac:dyDescent="0.3"/>
    <row r="2736" ht="15" customHeight="1" x14ac:dyDescent="0.3"/>
    <row r="2737" ht="15" customHeight="1" x14ac:dyDescent="0.3"/>
    <row r="2738" ht="15" customHeight="1" x14ac:dyDescent="0.3"/>
    <row r="2739" ht="15" customHeight="1" x14ac:dyDescent="0.3"/>
    <row r="2740" ht="15" customHeight="1" x14ac:dyDescent="0.3"/>
    <row r="2741" ht="15" customHeight="1" x14ac:dyDescent="0.3"/>
    <row r="2742" ht="15" customHeight="1" x14ac:dyDescent="0.3"/>
    <row r="2743" ht="15" customHeight="1" x14ac:dyDescent="0.3"/>
    <row r="2744" ht="15" customHeight="1" x14ac:dyDescent="0.3"/>
    <row r="2745" ht="15" customHeight="1" x14ac:dyDescent="0.3"/>
    <row r="2746" ht="15" customHeight="1" x14ac:dyDescent="0.3"/>
    <row r="2747" ht="15" customHeight="1" x14ac:dyDescent="0.3"/>
    <row r="2748" ht="15" customHeight="1" x14ac:dyDescent="0.3"/>
    <row r="2749" ht="15" customHeight="1" x14ac:dyDescent="0.3"/>
    <row r="2750" ht="15" customHeight="1" x14ac:dyDescent="0.3"/>
    <row r="2751" ht="15" customHeight="1" x14ac:dyDescent="0.3"/>
    <row r="2752" ht="15" customHeight="1" x14ac:dyDescent="0.3"/>
    <row r="2753" ht="15" customHeight="1" x14ac:dyDescent="0.3"/>
    <row r="2754" ht="15" customHeight="1" x14ac:dyDescent="0.3"/>
    <row r="2755" ht="15" customHeight="1" x14ac:dyDescent="0.3"/>
    <row r="2756" ht="15" customHeight="1" x14ac:dyDescent="0.3"/>
    <row r="2757" ht="15" customHeight="1" x14ac:dyDescent="0.3"/>
    <row r="2758" ht="15" customHeight="1" x14ac:dyDescent="0.3"/>
    <row r="2759" ht="15" customHeight="1" x14ac:dyDescent="0.3"/>
    <row r="2760" ht="15" customHeight="1" x14ac:dyDescent="0.3"/>
    <row r="2761" ht="15" customHeight="1" x14ac:dyDescent="0.3"/>
    <row r="2762" ht="15" customHeight="1" x14ac:dyDescent="0.3"/>
    <row r="2763" ht="15" customHeight="1" x14ac:dyDescent="0.3"/>
    <row r="2764" ht="15" customHeight="1" x14ac:dyDescent="0.3"/>
    <row r="2765" ht="15" customHeight="1" x14ac:dyDescent="0.3"/>
    <row r="2766" ht="15" customHeight="1" x14ac:dyDescent="0.3"/>
    <row r="2767" ht="15" customHeight="1" x14ac:dyDescent="0.3"/>
    <row r="2768" ht="15" customHeight="1" x14ac:dyDescent="0.3"/>
    <row r="2769" ht="15" customHeight="1" x14ac:dyDescent="0.3"/>
    <row r="2770" ht="15" customHeight="1" x14ac:dyDescent="0.3"/>
    <row r="2771" ht="15" customHeight="1" x14ac:dyDescent="0.3"/>
    <row r="2772" ht="15" customHeight="1" x14ac:dyDescent="0.3"/>
    <row r="2773" ht="15" customHeight="1" x14ac:dyDescent="0.3"/>
    <row r="2774" ht="15" customHeight="1" x14ac:dyDescent="0.3"/>
    <row r="2775" ht="15" customHeight="1" x14ac:dyDescent="0.3"/>
    <row r="2776" ht="15" customHeight="1" x14ac:dyDescent="0.3"/>
    <row r="2777" ht="15" customHeight="1" x14ac:dyDescent="0.3"/>
    <row r="2778" ht="15" customHeight="1" x14ac:dyDescent="0.3"/>
    <row r="2779" ht="15" customHeight="1" x14ac:dyDescent="0.3"/>
    <row r="2780" ht="15" customHeight="1" x14ac:dyDescent="0.3"/>
    <row r="2781" ht="15" customHeight="1" x14ac:dyDescent="0.3"/>
    <row r="2782" ht="15" customHeight="1" x14ac:dyDescent="0.3"/>
    <row r="2783" ht="15" customHeight="1" x14ac:dyDescent="0.3"/>
    <row r="2784" ht="15" customHeight="1" x14ac:dyDescent="0.3"/>
    <row r="2785" ht="15" customHeight="1" x14ac:dyDescent="0.3"/>
    <row r="2786" ht="15" customHeight="1" x14ac:dyDescent="0.3"/>
    <row r="2787" ht="15" customHeight="1" x14ac:dyDescent="0.3"/>
    <row r="2788" ht="15" customHeight="1" x14ac:dyDescent="0.3"/>
    <row r="2789" ht="15" customHeight="1" x14ac:dyDescent="0.3"/>
    <row r="2790" ht="15" customHeight="1" x14ac:dyDescent="0.3"/>
    <row r="2791" ht="15" customHeight="1" x14ac:dyDescent="0.3"/>
    <row r="2792" ht="15" customHeight="1" x14ac:dyDescent="0.3"/>
    <row r="2793" ht="15" customHeight="1" x14ac:dyDescent="0.3"/>
    <row r="2794" ht="15" customHeight="1" x14ac:dyDescent="0.3"/>
    <row r="2795" ht="15" customHeight="1" x14ac:dyDescent="0.3"/>
    <row r="2796" ht="15" customHeight="1" x14ac:dyDescent="0.3"/>
    <row r="2797" ht="15" customHeight="1" x14ac:dyDescent="0.3"/>
    <row r="2798" ht="15" customHeight="1" x14ac:dyDescent="0.3"/>
    <row r="2799" ht="15" customHeight="1" x14ac:dyDescent="0.3"/>
    <row r="2800" ht="15" customHeight="1" x14ac:dyDescent="0.3"/>
    <row r="2801" ht="15" customHeight="1" x14ac:dyDescent="0.3"/>
    <row r="2802" ht="15" customHeight="1" x14ac:dyDescent="0.3"/>
    <row r="2803" ht="15" customHeight="1" x14ac:dyDescent="0.3"/>
    <row r="2804" ht="15" customHeight="1" x14ac:dyDescent="0.3"/>
    <row r="2805" ht="15" customHeight="1" x14ac:dyDescent="0.3"/>
    <row r="2806" ht="15" customHeight="1" x14ac:dyDescent="0.3"/>
    <row r="2807" ht="15" customHeight="1" x14ac:dyDescent="0.3"/>
    <row r="2808" ht="15" customHeight="1" x14ac:dyDescent="0.3"/>
    <row r="2809" ht="15" customHeight="1" x14ac:dyDescent="0.3"/>
    <row r="2810" ht="15" customHeight="1" x14ac:dyDescent="0.3"/>
    <row r="2811" ht="15" customHeight="1" x14ac:dyDescent="0.3"/>
    <row r="2812" ht="15" customHeight="1" x14ac:dyDescent="0.3"/>
    <row r="2813" ht="15" customHeight="1" x14ac:dyDescent="0.3"/>
    <row r="2814" ht="15" customHeight="1" x14ac:dyDescent="0.3"/>
    <row r="2815" ht="15" customHeight="1" x14ac:dyDescent="0.3"/>
    <row r="2816" ht="15" customHeight="1" x14ac:dyDescent="0.3"/>
    <row r="2817" ht="15" customHeight="1" x14ac:dyDescent="0.3"/>
    <row r="2818" ht="15" customHeight="1" x14ac:dyDescent="0.3"/>
    <row r="2819" ht="15" customHeight="1" x14ac:dyDescent="0.3"/>
    <row r="2820" ht="15" customHeight="1" x14ac:dyDescent="0.3"/>
    <row r="2821" ht="15" customHeight="1" x14ac:dyDescent="0.3"/>
    <row r="2822" ht="15" customHeight="1" x14ac:dyDescent="0.3"/>
    <row r="2823" ht="15" customHeight="1" x14ac:dyDescent="0.3"/>
    <row r="2824" ht="15" customHeight="1" x14ac:dyDescent="0.3"/>
    <row r="2825" ht="15" customHeight="1" x14ac:dyDescent="0.3"/>
    <row r="2826" ht="15" customHeight="1" x14ac:dyDescent="0.3"/>
    <row r="2827" ht="15" customHeight="1" x14ac:dyDescent="0.3"/>
    <row r="2828" ht="15" customHeight="1" x14ac:dyDescent="0.3"/>
    <row r="2829" ht="15" customHeight="1" x14ac:dyDescent="0.3"/>
    <row r="2830" ht="15" customHeight="1" x14ac:dyDescent="0.3"/>
    <row r="2831" ht="15" customHeight="1" x14ac:dyDescent="0.3"/>
    <row r="2832" ht="15" customHeight="1" x14ac:dyDescent="0.3"/>
    <row r="2833" ht="15" customHeight="1" x14ac:dyDescent="0.3"/>
    <row r="2834" ht="15" customHeight="1" x14ac:dyDescent="0.3"/>
    <row r="2835" ht="15" customHeight="1" x14ac:dyDescent="0.3"/>
    <row r="2836" ht="15" customHeight="1" x14ac:dyDescent="0.3"/>
    <row r="2837" ht="15" customHeight="1" x14ac:dyDescent="0.3"/>
    <row r="2838" ht="15" customHeight="1" x14ac:dyDescent="0.3"/>
    <row r="2839" ht="15" customHeight="1" x14ac:dyDescent="0.3"/>
    <row r="2840" ht="15" customHeight="1" x14ac:dyDescent="0.3"/>
    <row r="2841" ht="15" customHeight="1" x14ac:dyDescent="0.3"/>
    <row r="2842" ht="15" customHeight="1" x14ac:dyDescent="0.3"/>
    <row r="2843" ht="15" customHeight="1" x14ac:dyDescent="0.3"/>
    <row r="2844" ht="15" customHeight="1" x14ac:dyDescent="0.3"/>
    <row r="2845" ht="15" customHeight="1" x14ac:dyDescent="0.3"/>
    <row r="2846" ht="15" customHeight="1" x14ac:dyDescent="0.3"/>
    <row r="2847" ht="15" customHeight="1" x14ac:dyDescent="0.3"/>
    <row r="2848" ht="15" customHeight="1" x14ac:dyDescent="0.3"/>
    <row r="2849" ht="15" customHeight="1" x14ac:dyDescent="0.3"/>
    <row r="2850" ht="15" customHeight="1" x14ac:dyDescent="0.3"/>
    <row r="2851" ht="15" customHeight="1" x14ac:dyDescent="0.3"/>
    <row r="2852" ht="15" customHeight="1" x14ac:dyDescent="0.3"/>
    <row r="2853" ht="15" customHeight="1" x14ac:dyDescent="0.3"/>
    <row r="2854" ht="15" customHeight="1" x14ac:dyDescent="0.3"/>
    <row r="2855" ht="15" customHeight="1" x14ac:dyDescent="0.3"/>
    <row r="2856" ht="15" customHeight="1" x14ac:dyDescent="0.3"/>
    <row r="2857" ht="15" customHeight="1" x14ac:dyDescent="0.3"/>
    <row r="2858" ht="15" customHeight="1" x14ac:dyDescent="0.3"/>
    <row r="2859" ht="15" customHeight="1" x14ac:dyDescent="0.3"/>
    <row r="2860" ht="15" customHeight="1" x14ac:dyDescent="0.3"/>
    <row r="2861" ht="15" customHeight="1" x14ac:dyDescent="0.3"/>
    <row r="2862" ht="15" customHeight="1" x14ac:dyDescent="0.3"/>
    <row r="2863" ht="15" customHeight="1" x14ac:dyDescent="0.3"/>
    <row r="2864" ht="15" customHeight="1" x14ac:dyDescent="0.3"/>
    <row r="2865" ht="15" customHeight="1" x14ac:dyDescent="0.3"/>
    <row r="2866" ht="15" customHeight="1" x14ac:dyDescent="0.3"/>
    <row r="2867" ht="15" customHeight="1" x14ac:dyDescent="0.3"/>
    <row r="2868" ht="15" customHeight="1" x14ac:dyDescent="0.3"/>
    <row r="2869" ht="15" customHeight="1" x14ac:dyDescent="0.3"/>
    <row r="2870" ht="15" customHeight="1" x14ac:dyDescent="0.3"/>
    <row r="2871" ht="15" customHeight="1" x14ac:dyDescent="0.3"/>
    <row r="2872" ht="15" customHeight="1" x14ac:dyDescent="0.3"/>
    <row r="2873" ht="15" customHeight="1" x14ac:dyDescent="0.3"/>
    <row r="2874" ht="15" customHeight="1" x14ac:dyDescent="0.3"/>
    <row r="2875" ht="15" customHeight="1" x14ac:dyDescent="0.3"/>
    <row r="2876" ht="15" customHeight="1" x14ac:dyDescent="0.3"/>
    <row r="2877" ht="15" customHeight="1" x14ac:dyDescent="0.3"/>
    <row r="2878" ht="15" customHeight="1" x14ac:dyDescent="0.3"/>
    <row r="2879" ht="15" customHeight="1" x14ac:dyDescent="0.3"/>
    <row r="2880" ht="15" customHeight="1" x14ac:dyDescent="0.3"/>
    <row r="2881" ht="15" customHeight="1" x14ac:dyDescent="0.3"/>
    <row r="2882" ht="15" customHeight="1" x14ac:dyDescent="0.3"/>
    <row r="2883" ht="15" customHeight="1" x14ac:dyDescent="0.3"/>
    <row r="2884" ht="15" customHeight="1" x14ac:dyDescent="0.3"/>
    <row r="2885" ht="15" customHeight="1" x14ac:dyDescent="0.3"/>
    <row r="2886" ht="15" customHeight="1" x14ac:dyDescent="0.3"/>
    <row r="2887" ht="15" customHeight="1" x14ac:dyDescent="0.3"/>
    <row r="2888" ht="15" customHeight="1" x14ac:dyDescent="0.3"/>
    <row r="2889" ht="15" customHeight="1" x14ac:dyDescent="0.3"/>
    <row r="2890" ht="15" customHeight="1" x14ac:dyDescent="0.3"/>
    <row r="2891" ht="15" customHeight="1" x14ac:dyDescent="0.3"/>
    <row r="2892" ht="15" customHeight="1" x14ac:dyDescent="0.3"/>
    <row r="2893" ht="15" customHeight="1" x14ac:dyDescent="0.3"/>
    <row r="2894" ht="15" customHeight="1" x14ac:dyDescent="0.3"/>
    <row r="2895" ht="15" customHeight="1" x14ac:dyDescent="0.3"/>
    <row r="2896" ht="15" customHeight="1" x14ac:dyDescent="0.3"/>
    <row r="2897" ht="15" customHeight="1" x14ac:dyDescent="0.3"/>
    <row r="2898" ht="15" customHeight="1" x14ac:dyDescent="0.3"/>
    <row r="2899" ht="15" customHeight="1" x14ac:dyDescent="0.3"/>
    <row r="2900" ht="15" customHeight="1" x14ac:dyDescent="0.3"/>
    <row r="2901" ht="15" customHeight="1" x14ac:dyDescent="0.3"/>
    <row r="2902" ht="15" customHeight="1" x14ac:dyDescent="0.3"/>
    <row r="2903" ht="15" customHeight="1" x14ac:dyDescent="0.3"/>
    <row r="2904" ht="15" customHeight="1" x14ac:dyDescent="0.3"/>
    <row r="2905" ht="15" customHeight="1" x14ac:dyDescent="0.3"/>
    <row r="2906" ht="15" customHeight="1" x14ac:dyDescent="0.3"/>
    <row r="2907" ht="15" customHeight="1" x14ac:dyDescent="0.3"/>
    <row r="2908" ht="15" customHeight="1" x14ac:dyDescent="0.3"/>
    <row r="2909" ht="15" customHeight="1" x14ac:dyDescent="0.3"/>
    <row r="2910" ht="15" customHeight="1" x14ac:dyDescent="0.3"/>
    <row r="2911" ht="15" customHeight="1" x14ac:dyDescent="0.3"/>
    <row r="2912" ht="15" customHeight="1" x14ac:dyDescent="0.3"/>
    <row r="2913" ht="15" customHeight="1" x14ac:dyDescent="0.3"/>
    <row r="2914" ht="15" customHeight="1" x14ac:dyDescent="0.3"/>
    <row r="2915" ht="15" customHeight="1" x14ac:dyDescent="0.3"/>
    <row r="2916" ht="15" customHeight="1" x14ac:dyDescent="0.3"/>
    <row r="2917" ht="15" customHeight="1" x14ac:dyDescent="0.3"/>
    <row r="2918" ht="15" customHeight="1" x14ac:dyDescent="0.3"/>
    <row r="2919" ht="15" customHeight="1" x14ac:dyDescent="0.3"/>
    <row r="2920" ht="15" customHeight="1" x14ac:dyDescent="0.3"/>
    <row r="2921" ht="15" customHeight="1" x14ac:dyDescent="0.3"/>
    <row r="2922" ht="15" customHeight="1" x14ac:dyDescent="0.3"/>
    <row r="2923" ht="15" customHeight="1" x14ac:dyDescent="0.3"/>
    <row r="2924" ht="15" customHeight="1" x14ac:dyDescent="0.3"/>
    <row r="2925" ht="15" customHeight="1" x14ac:dyDescent="0.3"/>
    <row r="2926" ht="15" customHeight="1" x14ac:dyDescent="0.3"/>
    <row r="2927" ht="15" customHeight="1" x14ac:dyDescent="0.3"/>
    <row r="2928" ht="15" customHeight="1" x14ac:dyDescent="0.3"/>
    <row r="2929" ht="15" customHeight="1" x14ac:dyDescent="0.3"/>
    <row r="2930" ht="15" customHeight="1" x14ac:dyDescent="0.3"/>
    <row r="2931" ht="15" customHeight="1" x14ac:dyDescent="0.3"/>
    <row r="2932" ht="15" customHeight="1" x14ac:dyDescent="0.3"/>
    <row r="2933" ht="15" customHeight="1" x14ac:dyDescent="0.3"/>
    <row r="2934" ht="15" customHeight="1" x14ac:dyDescent="0.3"/>
    <row r="2935" ht="15" customHeight="1" x14ac:dyDescent="0.3"/>
    <row r="2936" ht="15" customHeight="1" x14ac:dyDescent="0.3"/>
    <row r="2937" ht="15" customHeight="1" x14ac:dyDescent="0.3"/>
    <row r="2938" ht="15" customHeight="1" x14ac:dyDescent="0.3"/>
    <row r="2939" ht="15" customHeight="1" x14ac:dyDescent="0.3"/>
    <row r="2940" ht="15" customHeight="1" x14ac:dyDescent="0.3"/>
    <row r="2941" ht="15" customHeight="1" x14ac:dyDescent="0.3"/>
    <row r="2942" ht="15" customHeight="1" x14ac:dyDescent="0.3"/>
    <row r="2943" ht="15" customHeight="1" x14ac:dyDescent="0.3"/>
    <row r="2944" ht="15" customHeight="1" x14ac:dyDescent="0.3"/>
    <row r="2945" ht="15" customHeight="1" x14ac:dyDescent="0.3"/>
    <row r="2946" ht="15" customHeight="1" x14ac:dyDescent="0.3"/>
    <row r="2947" ht="15" customHeight="1" x14ac:dyDescent="0.3"/>
    <row r="2948" ht="15" customHeight="1" x14ac:dyDescent="0.3"/>
    <row r="2949" ht="15" customHeight="1" x14ac:dyDescent="0.3"/>
    <row r="2950" ht="15" customHeight="1" x14ac:dyDescent="0.3"/>
    <row r="2951" ht="15" customHeight="1" x14ac:dyDescent="0.3"/>
    <row r="2952" ht="15" customHeight="1" x14ac:dyDescent="0.3"/>
    <row r="2953" ht="15" customHeight="1" x14ac:dyDescent="0.3"/>
    <row r="2954" ht="15" customHeight="1" x14ac:dyDescent="0.3"/>
    <row r="2955" ht="15" customHeight="1" x14ac:dyDescent="0.3"/>
    <row r="2956" ht="15" customHeight="1" x14ac:dyDescent="0.3"/>
    <row r="2957" ht="15" customHeight="1" x14ac:dyDescent="0.3"/>
    <row r="2958" ht="15" customHeight="1" x14ac:dyDescent="0.3"/>
    <row r="2959" ht="15" customHeight="1" x14ac:dyDescent="0.3"/>
    <row r="2960" ht="15" customHeight="1" x14ac:dyDescent="0.3"/>
    <row r="2961" ht="15" customHeight="1" x14ac:dyDescent="0.3"/>
    <row r="2962" ht="15" customHeight="1" x14ac:dyDescent="0.3"/>
    <row r="2963" ht="15" customHeight="1" x14ac:dyDescent="0.3"/>
    <row r="2964" ht="15" customHeight="1" x14ac:dyDescent="0.3"/>
    <row r="2965" ht="15" customHeight="1" x14ac:dyDescent="0.3"/>
    <row r="2966" ht="15" customHeight="1" x14ac:dyDescent="0.3"/>
    <row r="2967" ht="15" customHeight="1" x14ac:dyDescent="0.3"/>
    <row r="2968" ht="15" customHeight="1" x14ac:dyDescent="0.3"/>
    <row r="2969" ht="15" customHeight="1" x14ac:dyDescent="0.3"/>
    <row r="2970" ht="15" customHeight="1" x14ac:dyDescent="0.3"/>
    <row r="2971" ht="15" customHeight="1" x14ac:dyDescent="0.3"/>
    <row r="2972" ht="15" customHeight="1" x14ac:dyDescent="0.3"/>
    <row r="2973" ht="15" customHeight="1" x14ac:dyDescent="0.3"/>
    <row r="2974" ht="15" customHeight="1" x14ac:dyDescent="0.3"/>
    <row r="2975" ht="15" customHeight="1" x14ac:dyDescent="0.3"/>
    <row r="2976" ht="15" customHeight="1" x14ac:dyDescent="0.3"/>
    <row r="2977" ht="15" customHeight="1" x14ac:dyDescent="0.3"/>
    <row r="2978" ht="15" customHeight="1" x14ac:dyDescent="0.3"/>
    <row r="2979" ht="15" customHeight="1" x14ac:dyDescent="0.3"/>
    <row r="2980" ht="15" customHeight="1" x14ac:dyDescent="0.3"/>
    <row r="2981" ht="15" customHeight="1" x14ac:dyDescent="0.3"/>
    <row r="2982" ht="15" customHeight="1" x14ac:dyDescent="0.3"/>
    <row r="2983" ht="15" customHeight="1" x14ac:dyDescent="0.3"/>
    <row r="2984" ht="15" customHeight="1" x14ac:dyDescent="0.3"/>
    <row r="2985" ht="15" customHeight="1" x14ac:dyDescent="0.3"/>
    <row r="2986" ht="15" customHeight="1" x14ac:dyDescent="0.3"/>
    <row r="2987" ht="15" customHeight="1" x14ac:dyDescent="0.3"/>
    <row r="2988" ht="15" customHeight="1" x14ac:dyDescent="0.3"/>
    <row r="2989" ht="15" customHeight="1" x14ac:dyDescent="0.3"/>
    <row r="2990" ht="15" customHeight="1" x14ac:dyDescent="0.3"/>
    <row r="2991" ht="15" customHeight="1" x14ac:dyDescent="0.3"/>
    <row r="2992" ht="15" customHeight="1" x14ac:dyDescent="0.3"/>
    <row r="2993" ht="15" customHeight="1" x14ac:dyDescent="0.3"/>
    <row r="2994" ht="15" customHeight="1" x14ac:dyDescent="0.3"/>
    <row r="2995" ht="15" customHeight="1" x14ac:dyDescent="0.3"/>
    <row r="2996" ht="15" customHeight="1" x14ac:dyDescent="0.3"/>
    <row r="2997" ht="15" customHeight="1" x14ac:dyDescent="0.3"/>
    <row r="2998" ht="15" customHeight="1" x14ac:dyDescent="0.3"/>
    <row r="2999" ht="15" customHeight="1" x14ac:dyDescent="0.3"/>
    <row r="3000" ht="15" customHeight="1" x14ac:dyDescent="0.3"/>
    <row r="3001" ht="15" customHeight="1" x14ac:dyDescent="0.3"/>
    <row r="3002" ht="15" customHeight="1" x14ac:dyDescent="0.3"/>
    <row r="3003" ht="15" customHeight="1" x14ac:dyDescent="0.3"/>
    <row r="3004" ht="15" customHeight="1" x14ac:dyDescent="0.3"/>
    <row r="3005" ht="15" customHeight="1" x14ac:dyDescent="0.3"/>
    <row r="3006" ht="15" customHeight="1" x14ac:dyDescent="0.3"/>
    <row r="3007" ht="15" customHeight="1" x14ac:dyDescent="0.3"/>
    <row r="3008" ht="15" customHeight="1" x14ac:dyDescent="0.3"/>
    <row r="3009" ht="15" customHeight="1" x14ac:dyDescent="0.3"/>
    <row r="3010" ht="15" customHeight="1" x14ac:dyDescent="0.3"/>
    <row r="3011" ht="15" customHeight="1" x14ac:dyDescent="0.3"/>
    <row r="3012" ht="15" customHeight="1" x14ac:dyDescent="0.3"/>
    <row r="3013" ht="15" customHeight="1" x14ac:dyDescent="0.3"/>
    <row r="3014" ht="15" customHeight="1" x14ac:dyDescent="0.3"/>
    <row r="3015" ht="15" customHeight="1" x14ac:dyDescent="0.3"/>
    <row r="3016" ht="15" customHeight="1" x14ac:dyDescent="0.3"/>
    <row r="3017" ht="15" customHeight="1" x14ac:dyDescent="0.3"/>
    <row r="3018" ht="15" customHeight="1" x14ac:dyDescent="0.3"/>
    <row r="3019" ht="15" customHeight="1" x14ac:dyDescent="0.3"/>
    <row r="3020" ht="15" customHeight="1" x14ac:dyDescent="0.3"/>
    <row r="3021" ht="15" customHeight="1" x14ac:dyDescent="0.3"/>
    <row r="3022" ht="15" customHeight="1" x14ac:dyDescent="0.3"/>
    <row r="3023" ht="15" customHeight="1" x14ac:dyDescent="0.3"/>
    <row r="3024" ht="15" customHeight="1" x14ac:dyDescent="0.3"/>
    <row r="3025" ht="15" customHeight="1" x14ac:dyDescent="0.3"/>
    <row r="3026" ht="15" customHeight="1" x14ac:dyDescent="0.3"/>
    <row r="3027" ht="15" customHeight="1" x14ac:dyDescent="0.3"/>
    <row r="3028" ht="15" customHeight="1" x14ac:dyDescent="0.3"/>
    <row r="3029" ht="15" customHeight="1" x14ac:dyDescent="0.3"/>
    <row r="3030" ht="15" customHeight="1" x14ac:dyDescent="0.3"/>
    <row r="3031" ht="15" customHeight="1" x14ac:dyDescent="0.3"/>
    <row r="3032" ht="15" customHeight="1" x14ac:dyDescent="0.3"/>
    <row r="3033" ht="15" customHeight="1" x14ac:dyDescent="0.3"/>
    <row r="3034" ht="15" customHeight="1" x14ac:dyDescent="0.3"/>
    <row r="3035" ht="15" customHeight="1" x14ac:dyDescent="0.3"/>
    <row r="3036" ht="15" customHeight="1" x14ac:dyDescent="0.3"/>
    <row r="3037" ht="15" customHeight="1" x14ac:dyDescent="0.3"/>
    <row r="3038" ht="15" customHeight="1" x14ac:dyDescent="0.3"/>
    <row r="3039" ht="15" customHeight="1" x14ac:dyDescent="0.3"/>
    <row r="3040" ht="15" customHeight="1" x14ac:dyDescent="0.3"/>
    <row r="3041" ht="15" customHeight="1" x14ac:dyDescent="0.3"/>
    <row r="3042" ht="15" customHeight="1" x14ac:dyDescent="0.3"/>
    <row r="3043" ht="15" customHeight="1" x14ac:dyDescent="0.3"/>
    <row r="3044" ht="15" customHeight="1" x14ac:dyDescent="0.3"/>
    <row r="3045" ht="15" customHeight="1" x14ac:dyDescent="0.3"/>
    <row r="3046" ht="15" customHeight="1" x14ac:dyDescent="0.3"/>
    <row r="3047" ht="15" customHeight="1" x14ac:dyDescent="0.3"/>
    <row r="3048" ht="15" customHeight="1" x14ac:dyDescent="0.3"/>
    <row r="3049" ht="15" customHeight="1" x14ac:dyDescent="0.3"/>
    <row r="3050" ht="15" customHeight="1" x14ac:dyDescent="0.3"/>
    <row r="3051" ht="15" customHeight="1" x14ac:dyDescent="0.3"/>
    <row r="3052" ht="15" customHeight="1" x14ac:dyDescent="0.3"/>
    <row r="3053" ht="15" customHeight="1" x14ac:dyDescent="0.3"/>
    <row r="3054" ht="15" customHeight="1" x14ac:dyDescent="0.3"/>
    <row r="3055" ht="15" customHeight="1" x14ac:dyDescent="0.3"/>
    <row r="3056" ht="15" customHeight="1" x14ac:dyDescent="0.3"/>
    <row r="3057" ht="15" customHeight="1" x14ac:dyDescent="0.3"/>
    <row r="3058" ht="15" customHeight="1" x14ac:dyDescent="0.3"/>
    <row r="3059" ht="15" customHeight="1" x14ac:dyDescent="0.3"/>
    <row r="3060" ht="15" customHeight="1" x14ac:dyDescent="0.3"/>
    <row r="3061" ht="15" customHeight="1" x14ac:dyDescent="0.3"/>
    <row r="3062" ht="15" customHeight="1" x14ac:dyDescent="0.3"/>
    <row r="3063" ht="15" customHeight="1" x14ac:dyDescent="0.3"/>
    <row r="3064" ht="15" customHeight="1" x14ac:dyDescent="0.3"/>
    <row r="3065" ht="15" customHeight="1" x14ac:dyDescent="0.3"/>
    <row r="3066" ht="15" customHeight="1" x14ac:dyDescent="0.3"/>
    <row r="3067" ht="15" customHeight="1" x14ac:dyDescent="0.3"/>
    <row r="3068" ht="15" customHeight="1" x14ac:dyDescent="0.3"/>
    <row r="3069" ht="15" customHeight="1" x14ac:dyDescent="0.3"/>
    <row r="3070" ht="15" customHeight="1" x14ac:dyDescent="0.3"/>
    <row r="3071" ht="15" customHeight="1" x14ac:dyDescent="0.3"/>
    <row r="3072" ht="15" customHeight="1" x14ac:dyDescent="0.3"/>
    <row r="3073" ht="15" customHeight="1" x14ac:dyDescent="0.3"/>
    <row r="3074" ht="15" customHeight="1" x14ac:dyDescent="0.3"/>
    <row r="3075" ht="15" customHeight="1" x14ac:dyDescent="0.3"/>
    <row r="3076" ht="15" customHeight="1" x14ac:dyDescent="0.3"/>
    <row r="3077" ht="15" customHeight="1" x14ac:dyDescent="0.3"/>
    <row r="3078" ht="15" customHeight="1" x14ac:dyDescent="0.3"/>
    <row r="3079" ht="15" customHeight="1" x14ac:dyDescent="0.3"/>
    <row r="3080" ht="15" customHeight="1" x14ac:dyDescent="0.3"/>
    <row r="3081" ht="15" customHeight="1" x14ac:dyDescent="0.3"/>
    <row r="3082" ht="15" customHeight="1" x14ac:dyDescent="0.3"/>
    <row r="3083" ht="15" customHeight="1" x14ac:dyDescent="0.3"/>
    <row r="3084" ht="15" customHeight="1" x14ac:dyDescent="0.3"/>
    <row r="3085" ht="15" customHeight="1" x14ac:dyDescent="0.3"/>
    <row r="3086" ht="15" customHeight="1" x14ac:dyDescent="0.3"/>
    <row r="3087" ht="15" customHeight="1" x14ac:dyDescent="0.3"/>
    <row r="3088" ht="15" customHeight="1" x14ac:dyDescent="0.3"/>
    <row r="3089" ht="15" customHeight="1" x14ac:dyDescent="0.3"/>
    <row r="3090" ht="15" customHeight="1" x14ac:dyDescent="0.3"/>
    <row r="3091" ht="15" customHeight="1" x14ac:dyDescent="0.3"/>
    <row r="3092" ht="15" customHeight="1" x14ac:dyDescent="0.3"/>
    <row r="3093" ht="15" customHeight="1" x14ac:dyDescent="0.3"/>
    <row r="3094" ht="15" customHeight="1" x14ac:dyDescent="0.3"/>
    <row r="3095" ht="15" customHeight="1" x14ac:dyDescent="0.3"/>
    <row r="3096" ht="15" customHeight="1" x14ac:dyDescent="0.3"/>
    <row r="3097" ht="15" customHeight="1" x14ac:dyDescent="0.3"/>
    <row r="3098" ht="15" customHeight="1" x14ac:dyDescent="0.3"/>
    <row r="3099" ht="15" customHeight="1" x14ac:dyDescent="0.3"/>
    <row r="3100" ht="15" customHeight="1" x14ac:dyDescent="0.3"/>
    <row r="3101" ht="15" customHeight="1" x14ac:dyDescent="0.3"/>
    <row r="3102" ht="15" customHeight="1" x14ac:dyDescent="0.3"/>
    <row r="3103" ht="15" customHeight="1" x14ac:dyDescent="0.3"/>
    <row r="3104" ht="15" customHeight="1" x14ac:dyDescent="0.3"/>
    <row r="3105" ht="15" customHeight="1" x14ac:dyDescent="0.3"/>
    <row r="3106" ht="15" customHeight="1" x14ac:dyDescent="0.3"/>
    <row r="3107" ht="15" customHeight="1" x14ac:dyDescent="0.3"/>
    <row r="3108" ht="15" customHeight="1" x14ac:dyDescent="0.3"/>
    <row r="3109" ht="15" customHeight="1" x14ac:dyDescent="0.3"/>
    <row r="3110" ht="15" customHeight="1" x14ac:dyDescent="0.3"/>
    <row r="3111" ht="15" customHeight="1" x14ac:dyDescent="0.3"/>
    <row r="3112" ht="15" customHeight="1" x14ac:dyDescent="0.3"/>
    <row r="3113" ht="15" customHeight="1" x14ac:dyDescent="0.3"/>
    <row r="3114" ht="15" customHeight="1" x14ac:dyDescent="0.3"/>
    <row r="3115" ht="15" customHeight="1" x14ac:dyDescent="0.3"/>
    <row r="3116" ht="15" customHeight="1" x14ac:dyDescent="0.3"/>
    <row r="3117" ht="15" customHeight="1" x14ac:dyDescent="0.3"/>
    <row r="3118" ht="15" customHeight="1" x14ac:dyDescent="0.3"/>
    <row r="3119" ht="15" customHeight="1" x14ac:dyDescent="0.3"/>
    <row r="3120" ht="15" customHeight="1" x14ac:dyDescent="0.3"/>
    <row r="3121" ht="15" customHeight="1" x14ac:dyDescent="0.3"/>
    <row r="3122" ht="15" customHeight="1" x14ac:dyDescent="0.3"/>
    <row r="3123" ht="15" customHeight="1" x14ac:dyDescent="0.3"/>
    <row r="3124" ht="15" customHeight="1" x14ac:dyDescent="0.3"/>
    <row r="3125" ht="15" customHeight="1" x14ac:dyDescent="0.3"/>
    <row r="3126" ht="15" customHeight="1" x14ac:dyDescent="0.3"/>
    <row r="3127" ht="15" customHeight="1" x14ac:dyDescent="0.3"/>
    <row r="3128" ht="15" customHeight="1" x14ac:dyDescent="0.3"/>
    <row r="3129" ht="15" customHeight="1" x14ac:dyDescent="0.3"/>
    <row r="3130" ht="15" customHeight="1" x14ac:dyDescent="0.3"/>
    <row r="3131" ht="15" customHeight="1" x14ac:dyDescent="0.3"/>
    <row r="3132" ht="15" customHeight="1" x14ac:dyDescent="0.3"/>
    <row r="3133" ht="15" customHeight="1" x14ac:dyDescent="0.3"/>
    <row r="3134" ht="15" customHeight="1" x14ac:dyDescent="0.3"/>
    <row r="3135" ht="15" customHeight="1" x14ac:dyDescent="0.3"/>
    <row r="3136" ht="15" customHeight="1" x14ac:dyDescent="0.3"/>
    <row r="3137" ht="15" customHeight="1" x14ac:dyDescent="0.3"/>
    <row r="3138" ht="15" customHeight="1" x14ac:dyDescent="0.3"/>
    <row r="3139" ht="15" customHeight="1" x14ac:dyDescent="0.3"/>
    <row r="3140" ht="15" customHeight="1" x14ac:dyDescent="0.3"/>
    <row r="3141" ht="15" customHeight="1" x14ac:dyDescent="0.3"/>
    <row r="3142" ht="15" customHeight="1" x14ac:dyDescent="0.3"/>
    <row r="3143" ht="15" customHeight="1" x14ac:dyDescent="0.3"/>
    <row r="3144" ht="15" customHeight="1" x14ac:dyDescent="0.3"/>
    <row r="3145" ht="15" customHeight="1" x14ac:dyDescent="0.3"/>
    <row r="3146" ht="15" customHeight="1" x14ac:dyDescent="0.3"/>
    <row r="3147" ht="15" customHeight="1" x14ac:dyDescent="0.3"/>
    <row r="3148" ht="15" customHeight="1" x14ac:dyDescent="0.3"/>
    <row r="3149" ht="15" customHeight="1" x14ac:dyDescent="0.3"/>
    <row r="3150" ht="15" customHeight="1" x14ac:dyDescent="0.3"/>
    <row r="3151" ht="15" customHeight="1" x14ac:dyDescent="0.3"/>
    <row r="3152" ht="15" customHeight="1" x14ac:dyDescent="0.3"/>
    <row r="3153" ht="15" customHeight="1" x14ac:dyDescent="0.3"/>
    <row r="3154" ht="15" customHeight="1" x14ac:dyDescent="0.3"/>
    <row r="3155" ht="15" customHeight="1" x14ac:dyDescent="0.3"/>
    <row r="3156" ht="15" customHeight="1" x14ac:dyDescent="0.3"/>
    <row r="3157" ht="15" customHeight="1" x14ac:dyDescent="0.3"/>
    <row r="3158" ht="15" customHeight="1" x14ac:dyDescent="0.3"/>
    <row r="3159" ht="15" customHeight="1" x14ac:dyDescent="0.3"/>
    <row r="3160" ht="15" customHeight="1" x14ac:dyDescent="0.3"/>
    <row r="3161" ht="15" customHeight="1" x14ac:dyDescent="0.3"/>
    <row r="3162" ht="15" customHeight="1" x14ac:dyDescent="0.3"/>
    <row r="3163" ht="15" customHeight="1" x14ac:dyDescent="0.3"/>
    <row r="3164" ht="15" customHeight="1" x14ac:dyDescent="0.3"/>
    <row r="3165" ht="15" customHeight="1" x14ac:dyDescent="0.3"/>
    <row r="3166" ht="15" customHeight="1" x14ac:dyDescent="0.3"/>
    <row r="3167" ht="15" customHeight="1" x14ac:dyDescent="0.3"/>
    <row r="3168" ht="15" customHeight="1" x14ac:dyDescent="0.3"/>
    <row r="3169" ht="15" customHeight="1" x14ac:dyDescent="0.3"/>
    <row r="3170" ht="15" customHeight="1" x14ac:dyDescent="0.3"/>
    <row r="3171" ht="15" customHeight="1" x14ac:dyDescent="0.3"/>
    <row r="3172" ht="15" customHeight="1" x14ac:dyDescent="0.3"/>
    <row r="3173" ht="15" customHeight="1" x14ac:dyDescent="0.3"/>
    <row r="3174" ht="15" customHeight="1" x14ac:dyDescent="0.3"/>
    <row r="3175" ht="15" customHeight="1" x14ac:dyDescent="0.3"/>
    <row r="3176" ht="15" customHeight="1" x14ac:dyDescent="0.3"/>
    <row r="3177" ht="15" customHeight="1" x14ac:dyDescent="0.3"/>
    <row r="3178" ht="15" customHeight="1" x14ac:dyDescent="0.3"/>
    <row r="3179" ht="15" customHeight="1" x14ac:dyDescent="0.3"/>
    <row r="3180" ht="15" customHeight="1" x14ac:dyDescent="0.3"/>
    <row r="3181" ht="15" customHeight="1" x14ac:dyDescent="0.3"/>
    <row r="3182" ht="15" customHeight="1" x14ac:dyDescent="0.3"/>
    <row r="3183" ht="15" customHeight="1" x14ac:dyDescent="0.3"/>
    <row r="3184" ht="15" customHeight="1" x14ac:dyDescent="0.3"/>
    <row r="3185" ht="15" customHeight="1" x14ac:dyDescent="0.3"/>
    <row r="3186" ht="15" customHeight="1" x14ac:dyDescent="0.3"/>
    <row r="3187" ht="15" customHeight="1" x14ac:dyDescent="0.3"/>
    <row r="3188" ht="15" customHeight="1" x14ac:dyDescent="0.3"/>
    <row r="3189" ht="15" customHeight="1" x14ac:dyDescent="0.3"/>
    <row r="3190" ht="15" customHeight="1" x14ac:dyDescent="0.3"/>
    <row r="3191" ht="15" customHeight="1" x14ac:dyDescent="0.3"/>
    <row r="3192" ht="15" customHeight="1" x14ac:dyDescent="0.3"/>
    <row r="3193" ht="15" customHeight="1" x14ac:dyDescent="0.3"/>
    <row r="3194" ht="15" customHeight="1" x14ac:dyDescent="0.3"/>
    <row r="3195" ht="15" customHeight="1" x14ac:dyDescent="0.3"/>
    <row r="3196" ht="15" customHeight="1" x14ac:dyDescent="0.3"/>
    <row r="3197" ht="15" customHeight="1" x14ac:dyDescent="0.3"/>
    <row r="3198" ht="15" customHeight="1" x14ac:dyDescent="0.3"/>
    <row r="3199" ht="15" customHeight="1" x14ac:dyDescent="0.3"/>
    <row r="3200" ht="15" customHeight="1" x14ac:dyDescent="0.3"/>
    <row r="3201" ht="15" customHeight="1" x14ac:dyDescent="0.3"/>
    <row r="3202" ht="15" customHeight="1" x14ac:dyDescent="0.3"/>
    <row r="3203" ht="15" customHeight="1" x14ac:dyDescent="0.3"/>
    <row r="3204" ht="15" customHeight="1" x14ac:dyDescent="0.3"/>
    <row r="3205" ht="15" customHeight="1" x14ac:dyDescent="0.3"/>
    <row r="3206" ht="15" customHeight="1" x14ac:dyDescent="0.3"/>
    <row r="3207" ht="15" customHeight="1" x14ac:dyDescent="0.3"/>
    <row r="3208" ht="15" customHeight="1" x14ac:dyDescent="0.3"/>
    <row r="3209" ht="15" customHeight="1" x14ac:dyDescent="0.3"/>
    <row r="3210" ht="15" customHeight="1" x14ac:dyDescent="0.3"/>
    <row r="3211" ht="15" customHeight="1" x14ac:dyDescent="0.3"/>
    <row r="3212" ht="15" customHeight="1" x14ac:dyDescent="0.3"/>
    <row r="3213" ht="15" customHeight="1" x14ac:dyDescent="0.3"/>
    <row r="3214" ht="15" customHeight="1" x14ac:dyDescent="0.3"/>
    <row r="3215" ht="15" customHeight="1" x14ac:dyDescent="0.3"/>
    <row r="3216" ht="15" customHeight="1" x14ac:dyDescent="0.3"/>
    <row r="3217" ht="15" customHeight="1" x14ac:dyDescent="0.3"/>
    <row r="3218" ht="15" customHeight="1" x14ac:dyDescent="0.3"/>
    <row r="3219" ht="15" customHeight="1" x14ac:dyDescent="0.3"/>
    <row r="3220" ht="15" customHeight="1" x14ac:dyDescent="0.3"/>
    <row r="3221" ht="15" customHeight="1" x14ac:dyDescent="0.3"/>
    <row r="3222" ht="15" customHeight="1" x14ac:dyDescent="0.3"/>
    <row r="3223" ht="15" customHeight="1" x14ac:dyDescent="0.3"/>
    <row r="3224" ht="15" customHeight="1" x14ac:dyDescent="0.3"/>
    <row r="3225" ht="15" customHeight="1" x14ac:dyDescent="0.3"/>
    <row r="3226" ht="15" customHeight="1" x14ac:dyDescent="0.3"/>
    <row r="3227" ht="15" customHeight="1" x14ac:dyDescent="0.3"/>
    <row r="3228" ht="15" customHeight="1" x14ac:dyDescent="0.3"/>
    <row r="3229" ht="15" customHeight="1" x14ac:dyDescent="0.3"/>
    <row r="3230" ht="15" customHeight="1" x14ac:dyDescent="0.3"/>
    <row r="3231" ht="15" customHeight="1" x14ac:dyDescent="0.3"/>
    <row r="3232" ht="15" customHeight="1" x14ac:dyDescent="0.3"/>
    <row r="3233" ht="15" customHeight="1" x14ac:dyDescent="0.3"/>
    <row r="3234" ht="15" customHeight="1" x14ac:dyDescent="0.3"/>
    <row r="3235" ht="15" customHeight="1" x14ac:dyDescent="0.3"/>
    <row r="3236" ht="15" customHeight="1" x14ac:dyDescent="0.3"/>
    <row r="3237" ht="15" customHeight="1" x14ac:dyDescent="0.3"/>
    <row r="3238" ht="15" customHeight="1" x14ac:dyDescent="0.3"/>
    <row r="3239" ht="15" customHeight="1" x14ac:dyDescent="0.3"/>
    <row r="3240" ht="15" customHeight="1" x14ac:dyDescent="0.3"/>
    <row r="3241" ht="15" customHeight="1" x14ac:dyDescent="0.3"/>
    <row r="3242" ht="15" customHeight="1" x14ac:dyDescent="0.3"/>
    <row r="3243" ht="15" customHeight="1" x14ac:dyDescent="0.3"/>
    <row r="3244" ht="15" customHeight="1" x14ac:dyDescent="0.3"/>
    <row r="3245" ht="15" customHeight="1" x14ac:dyDescent="0.3"/>
    <row r="3246" ht="15" customHeight="1" x14ac:dyDescent="0.3"/>
    <row r="3247" ht="15" customHeight="1" x14ac:dyDescent="0.3"/>
    <row r="3248" ht="15" customHeight="1" x14ac:dyDescent="0.3"/>
    <row r="3249" ht="15" customHeight="1" x14ac:dyDescent="0.3"/>
    <row r="3250" ht="15" customHeight="1" x14ac:dyDescent="0.3"/>
    <row r="3251" ht="15" customHeight="1" x14ac:dyDescent="0.3"/>
    <row r="3252" ht="15" customHeight="1" x14ac:dyDescent="0.3"/>
    <row r="3253" ht="15" customHeight="1" x14ac:dyDescent="0.3"/>
    <row r="3254" ht="15" customHeight="1" x14ac:dyDescent="0.3"/>
    <row r="3255" ht="15" customHeight="1" x14ac:dyDescent="0.3"/>
    <row r="3256" ht="15" customHeight="1" x14ac:dyDescent="0.3"/>
    <row r="3257" ht="15" customHeight="1" x14ac:dyDescent="0.3"/>
    <row r="3258" ht="15" customHeight="1" x14ac:dyDescent="0.3"/>
    <row r="3259" ht="15" customHeight="1" x14ac:dyDescent="0.3"/>
    <row r="3260" ht="15" customHeight="1" x14ac:dyDescent="0.3"/>
    <row r="3261" ht="15" customHeight="1" x14ac:dyDescent="0.3"/>
    <row r="3262" ht="15" customHeight="1" x14ac:dyDescent="0.3"/>
    <row r="3263" ht="15" customHeight="1" x14ac:dyDescent="0.3"/>
    <row r="3264" ht="15" customHeight="1" x14ac:dyDescent="0.3"/>
    <row r="3265" ht="15" customHeight="1" x14ac:dyDescent="0.3"/>
    <row r="3266" ht="15" customHeight="1" x14ac:dyDescent="0.3"/>
    <row r="3267" ht="15" customHeight="1" x14ac:dyDescent="0.3"/>
    <row r="3268" ht="15" customHeight="1" x14ac:dyDescent="0.3"/>
    <row r="3269" ht="15" customHeight="1" x14ac:dyDescent="0.3"/>
    <row r="3270" ht="15" customHeight="1" x14ac:dyDescent="0.3"/>
    <row r="3271" ht="15" customHeight="1" x14ac:dyDescent="0.3"/>
    <row r="3272" ht="15" customHeight="1" x14ac:dyDescent="0.3"/>
    <row r="3273" ht="15" customHeight="1" x14ac:dyDescent="0.3"/>
    <row r="3274" ht="15" customHeight="1" x14ac:dyDescent="0.3"/>
    <row r="3275" ht="15" customHeight="1" x14ac:dyDescent="0.3"/>
    <row r="3276" ht="15" customHeight="1" x14ac:dyDescent="0.3"/>
    <row r="3277" ht="15" customHeight="1" x14ac:dyDescent="0.3"/>
    <row r="3278" ht="15" customHeight="1" x14ac:dyDescent="0.3"/>
    <row r="3279" ht="15" customHeight="1" x14ac:dyDescent="0.3"/>
    <row r="3280" ht="15" customHeight="1" x14ac:dyDescent="0.3"/>
    <row r="3281" ht="15" customHeight="1" x14ac:dyDescent="0.3"/>
    <row r="3282" ht="15" customHeight="1" x14ac:dyDescent="0.3"/>
    <row r="3283" ht="15" customHeight="1" x14ac:dyDescent="0.3"/>
    <row r="3284" ht="15" customHeight="1" x14ac:dyDescent="0.3"/>
    <row r="3285" ht="15" customHeight="1" x14ac:dyDescent="0.3"/>
    <row r="3286" ht="15" customHeight="1" x14ac:dyDescent="0.3"/>
    <row r="3287" ht="15" customHeight="1" x14ac:dyDescent="0.3"/>
    <row r="3288" ht="15" customHeight="1" x14ac:dyDescent="0.3"/>
    <row r="3289" ht="15" customHeight="1" x14ac:dyDescent="0.3"/>
    <row r="3290" ht="15" customHeight="1" x14ac:dyDescent="0.3"/>
    <row r="3291" ht="15" customHeight="1" x14ac:dyDescent="0.3"/>
    <row r="3292" ht="15" customHeight="1" x14ac:dyDescent="0.3"/>
    <row r="3293" ht="15" customHeight="1" x14ac:dyDescent="0.3"/>
    <row r="3294" ht="15" customHeight="1" x14ac:dyDescent="0.3"/>
    <row r="3295" ht="15" customHeight="1" x14ac:dyDescent="0.3"/>
    <row r="3296" ht="15" customHeight="1" x14ac:dyDescent="0.3"/>
    <row r="3297" ht="15" customHeight="1" x14ac:dyDescent="0.3"/>
    <row r="3298" ht="15" customHeight="1" x14ac:dyDescent="0.3"/>
    <row r="3299" ht="15" customHeight="1" x14ac:dyDescent="0.3"/>
    <row r="3300" ht="15" customHeight="1" x14ac:dyDescent="0.3"/>
    <row r="3301" ht="15" customHeight="1" x14ac:dyDescent="0.3"/>
    <row r="3302" ht="15" customHeight="1" x14ac:dyDescent="0.3"/>
    <row r="3303" ht="15" customHeight="1" x14ac:dyDescent="0.3"/>
    <row r="3304" ht="15" customHeight="1" x14ac:dyDescent="0.3"/>
    <row r="3305" ht="15" customHeight="1" x14ac:dyDescent="0.3"/>
    <row r="3306" ht="15" customHeight="1" x14ac:dyDescent="0.3"/>
    <row r="3307" ht="15" customHeight="1" x14ac:dyDescent="0.3"/>
    <row r="3308" ht="15" customHeight="1" x14ac:dyDescent="0.3"/>
    <row r="3309" ht="15" customHeight="1" x14ac:dyDescent="0.3"/>
    <row r="3310" ht="15" customHeight="1" x14ac:dyDescent="0.3"/>
    <row r="3311" ht="15" customHeight="1" x14ac:dyDescent="0.3"/>
    <row r="3312" ht="15" customHeight="1" x14ac:dyDescent="0.3"/>
    <row r="3313" ht="15" customHeight="1" x14ac:dyDescent="0.3"/>
    <row r="3314" ht="15" customHeight="1" x14ac:dyDescent="0.3"/>
    <row r="3315" ht="15" customHeight="1" x14ac:dyDescent="0.3"/>
    <row r="3316" ht="15" customHeight="1" x14ac:dyDescent="0.3"/>
    <row r="3317" ht="15" customHeight="1" x14ac:dyDescent="0.3"/>
    <row r="3318" ht="15" customHeight="1" x14ac:dyDescent="0.3"/>
    <row r="3319" ht="15" customHeight="1" x14ac:dyDescent="0.3"/>
    <row r="3320" ht="15" customHeight="1" x14ac:dyDescent="0.3"/>
    <row r="3321" ht="15" customHeight="1" x14ac:dyDescent="0.3"/>
    <row r="3322" ht="15" customHeight="1" x14ac:dyDescent="0.3"/>
    <row r="3323" ht="15" customHeight="1" x14ac:dyDescent="0.3"/>
    <row r="3324" ht="15" customHeight="1" x14ac:dyDescent="0.3"/>
    <row r="3325" ht="15" customHeight="1" x14ac:dyDescent="0.3"/>
    <row r="3326" ht="15" customHeight="1" x14ac:dyDescent="0.3"/>
    <row r="3327" ht="15" customHeight="1" x14ac:dyDescent="0.3"/>
    <row r="3328" ht="15" customHeight="1" x14ac:dyDescent="0.3"/>
    <row r="3329" ht="15" customHeight="1" x14ac:dyDescent="0.3"/>
    <row r="3330" ht="15" customHeight="1" x14ac:dyDescent="0.3"/>
    <row r="3331" ht="15" customHeight="1" x14ac:dyDescent="0.3"/>
    <row r="3332" ht="15" customHeight="1" x14ac:dyDescent="0.3"/>
    <row r="3333" ht="15" customHeight="1" x14ac:dyDescent="0.3"/>
    <row r="3334" ht="15" customHeight="1" x14ac:dyDescent="0.3"/>
    <row r="3335" ht="15" customHeight="1" x14ac:dyDescent="0.3"/>
    <row r="3336" ht="15" customHeight="1" x14ac:dyDescent="0.3"/>
    <row r="3337" ht="15" customHeight="1" x14ac:dyDescent="0.3"/>
    <row r="3338" ht="15" customHeight="1" x14ac:dyDescent="0.3"/>
    <row r="3339" ht="15" customHeight="1" x14ac:dyDescent="0.3"/>
    <row r="3340" ht="15" customHeight="1" x14ac:dyDescent="0.3"/>
    <row r="3341" ht="15" customHeight="1" x14ac:dyDescent="0.3"/>
    <row r="3342" ht="15" customHeight="1" x14ac:dyDescent="0.3"/>
    <row r="3343" ht="15" customHeight="1" x14ac:dyDescent="0.3"/>
    <row r="3344" ht="15" customHeight="1" x14ac:dyDescent="0.3"/>
    <row r="3345" ht="15" customHeight="1" x14ac:dyDescent="0.3"/>
    <row r="3346" ht="15" customHeight="1" x14ac:dyDescent="0.3"/>
    <row r="3347" ht="15" customHeight="1" x14ac:dyDescent="0.3"/>
    <row r="3348" ht="15" customHeight="1" x14ac:dyDescent="0.3"/>
    <row r="3349" ht="15" customHeight="1" x14ac:dyDescent="0.3"/>
    <row r="3350" ht="15" customHeight="1" x14ac:dyDescent="0.3"/>
    <row r="3351" ht="15" customHeight="1" x14ac:dyDescent="0.3"/>
    <row r="3352" ht="15" customHeight="1" x14ac:dyDescent="0.3"/>
    <row r="3353" ht="15" customHeight="1" x14ac:dyDescent="0.3"/>
    <row r="3354" ht="15" customHeight="1" x14ac:dyDescent="0.3"/>
    <row r="3355" ht="15" customHeight="1" x14ac:dyDescent="0.3"/>
    <row r="3356" ht="15" customHeight="1" x14ac:dyDescent="0.3"/>
    <row r="3357" ht="15" customHeight="1" x14ac:dyDescent="0.3"/>
    <row r="3358" ht="15" customHeight="1" x14ac:dyDescent="0.3"/>
    <row r="3359" ht="15" customHeight="1" x14ac:dyDescent="0.3"/>
    <row r="3360" ht="15" customHeight="1" x14ac:dyDescent="0.3"/>
    <row r="3361" ht="15" customHeight="1" x14ac:dyDescent="0.3"/>
    <row r="3362" ht="15" customHeight="1" x14ac:dyDescent="0.3"/>
    <row r="3363" ht="15" customHeight="1" x14ac:dyDescent="0.3"/>
    <row r="3364" ht="15" customHeight="1" x14ac:dyDescent="0.3"/>
    <row r="3365" ht="15" customHeight="1" x14ac:dyDescent="0.3"/>
    <row r="3366" ht="15" customHeight="1" x14ac:dyDescent="0.3"/>
    <row r="3367" ht="15" customHeight="1" x14ac:dyDescent="0.3"/>
    <row r="3368" ht="15" customHeight="1" x14ac:dyDescent="0.3"/>
    <row r="3369" ht="15" customHeight="1" x14ac:dyDescent="0.3"/>
    <row r="3370" ht="15" customHeight="1" x14ac:dyDescent="0.3"/>
    <row r="3371" ht="15" customHeight="1" x14ac:dyDescent="0.3"/>
    <row r="3372" ht="15" customHeight="1" x14ac:dyDescent="0.3"/>
    <row r="3373" ht="15" customHeight="1" x14ac:dyDescent="0.3"/>
    <row r="3374" ht="15" customHeight="1" x14ac:dyDescent="0.3"/>
    <row r="3375" ht="15" customHeight="1" x14ac:dyDescent="0.3"/>
    <row r="3376" ht="15" customHeight="1" x14ac:dyDescent="0.3"/>
    <row r="3377" ht="15" customHeight="1" x14ac:dyDescent="0.3"/>
    <row r="3378" ht="15" customHeight="1" x14ac:dyDescent="0.3"/>
    <row r="3379" ht="15" customHeight="1" x14ac:dyDescent="0.3"/>
    <row r="3380" ht="15" customHeight="1" x14ac:dyDescent="0.3"/>
    <row r="3381" ht="15" customHeight="1" x14ac:dyDescent="0.3"/>
    <row r="3382" ht="15" customHeight="1" x14ac:dyDescent="0.3"/>
    <row r="3383" ht="15" customHeight="1" x14ac:dyDescent="0.3"/>
    <row r="3384" ht="15" customHeight="1" x14ac:dyDescent="0.3"/>
    <row r="3385" ht="15" customHeight="1" x14ac:dyDescent="0.3"/>
    <row r="3386" ht="15" customHeight="1" x14ac:dyDescent="0.3"/>
    <row r="3387" ht="15" customHeight="1" x14ac:dyDescent="0.3"/>
    <row r="3388" ht="15" customHeight="1" x14ac:dyDescent="0.3"/>
    <row r="3389" ht="15" customHeight="1" x14ac:dyDescent="0.3"/>
    <row r="3390" ht="15" customHeight="1" x14ac:dyDescent="0.3"/>
    <row r="3391" ht="15" customHeight="1" x14ac:dyDescent="0.3"/>
    <row r="3392" ht="15" customHeight="1" x14ac:dyDescent="0.3"/>
    <row r="3393" ht="15" customHeight="1" x14ac:dyDescent="0.3"/>
    <row r="3394" ht="15" customHeight="1" x14ac:dyDescent="0.3"/>
    <row r="3395" ht="15" customHeight="1" x14ac:dyDescent="0.3"/>
    <row r="3396" ht="15" customHeight="1" x14ac:dyDescent="0.3"/>
    <row r="3397" ht="15" customHeight="1" x14ac:dyDescent="0.3"/>
    <row r="3398" ht="15" customHeight="1" x14ac:dyDescent="0.3"/>
    <row r="3399" ht="15" customHeight="1" x14ac:dyDescent="0.3"/>
    <row r="3400" ht="15" customHeight="1" x14ac:dyDescent="0.3"/>
    <row r="3401" ht="15" customHeight="1" x14ac:dyDescent="0.3"/>
    <row r="3402" ht="15" customHeight="1" x14ac:dyDescent="0.3"/>
    <row r="3403" ht="15" customHeight="1" x14ac:dyDescent="0.3"/>
    <row r="3404" ht="15" customHeight="1" x14ac:dyDescent="0.3"/>
    <row r="3405" ht="15" customHeight="1" x14ac:dyDescent="0.3"/>
    <row r="3406" ht="15" customHeight="1" x14ac:dyDescent="0.3"/>
    <row r="3407" ht="15" customHeight="1" x14ac:dyDescent="0.3"/>
    <row r="3408" ht="15" customHeight="1" x14ac:dyDescent="0.3"/>
    <row r="3409" ht="15" customHeight="1" x14ac:dyDescent="0.3"/>
    <row r="3410" ht="15" customHeight="1" x14ac:dyDescent="0.3"/>
    <row r="3411" ht="15" customHeight="1" x14ac:dyDescent="0.3"/>
    <row r="3412" ht="15" customHeight="1" x14ac:dyDescent="0.3"/>
    <row r="3413" ht="15" customHeight="1" x14ac:dyDescent="0.3"/>
    <row r="3414" ht="15" customHeight="1" x14ac:dyDescent="0.3"/>
    <row r="3415" ht="15" customHeight="1" x14ac:dyDescent="0.3"/>
    <row r="3416" ht="15" customHeight="1" x14ac:dyDescent="0.3"/>
    <row r="3417" ht="15" customHeight="1" x14ac:dyDescent="0.3"/>
    <row r="3418" ht="15" customHeight="1" x14ac:dyDescent="0.3"/>
    <row r="3419" ht="15" customHeight="1" x14ac:dyDescent="0.3"/>
    <row r="3420" ht="15" customHeight="1" x14ac:dyDescent="0.3"/>
    <row r="3421" ht="15" customHeight="1" x14ac:dyDescent="0.3"/>
    <row r="3422" ht="15" customHeight="1" x14ac:dyDescent="0.3"/>
    <row r="3423" ht="15" customHeight="1" x14ac:dyDescent="0.3"/>
    <row r="3424" ht="15" customHeight="1" x14ac:dyDescent="0.3"/>
    <row r="3425" ht="15" customHeight="1" x14ac:dyDescent="0.3"/>
    <row r="3426" ht="15" customHeight="1" x14ac:dyDescent="0.3"/>
    <row r="3427" ht="15" customHeight="1" x14ac:dyDescent="0.3"/>
    <row r="3428" ht="15" customHeight="1" x14ac:dyDescent="0.3"/>
    <row r="3429" ht="15" customHeight="1" x14ac:dyDescent="0.3"/>
    <row r="3430" ht="15" customHeight="1" x14ac:dyDescent="0.3"/>
    <row r="3431" ht="15" customHeight="1" x14ac:dyDescent="0.3"/>
    <row r="3432" ht="15" customHeight="1" x14ac:dyDescent="0.3"/>
    <row r="3433" ht="15" customHeight="1" x14ac:dyDescent="0.3"/>
    <row r="3434" ht="15" customHeight="1" x14ac:dyDescent="0.3"/>
    <row r="3435" ht="15" customHeight="1" x14ac:dyDescent="0.3"/>
    <row r="3436" ht="15" customHeight="1" x14ac:dyDescent="0.3"/>
    <row r="3437" ht="15" customHeight="1" x14ac:dyDescent="0.3"/>
    <row r="3438" ht="15" customHeight="1" x14ac:dyDescent="0.3"/>
    <row r="3439" ht="15" customHeight="1" x14ac:dyDescent="0.3"/>
    <row r="3440" ht="15" customHeight="1" x14ac:dyDescent="0.3"/>
    <row r="3441" ht="15" customHeight="1" x14ac:dyDescent="0.3"/>
    <row r="3442" ht="15" customHeight="1" x14ac:dyDescent="0.3"/>
    <row r="3443" ht="15" customHeight="1" x14ac:dyDescent="0.3"/>
    <row r="3444" ht="15" customHeight="1" x14ac:dyDescent="0.3"/>
    <row r="3445" ht="15" customHeight="1" x14ac:dyDescent="0.3"/>
    <row r="3446" ht="15" customHeight="1" x14ac:dyDescent="0.3"/>
    <row r="3447" ht="15" customHeight="1" x14ac:dyDescent="0.3"/>
    <row r="3448" ht="15" customHeight="1" x14ac:dyDescent="0.3"/>
    <row r="3449" ht="15" customHeight="1" x14ac:dyDescent="0.3"/>
    <row r="3450" ht="15" customHeight="1" x14ac:dyDescent="0.3"/>
    <row r="3451" ht="15" customHeight="1" x14ac:dyDescent="0.3"/>
    <row r="3452" ht="15" customHeight="1" x14ac:dyDescent="0.3"/>
    <row r="3453" ht="15" customHeight="1" x14ac:dyDescent="0.3"/>
    <row r="3454" ht="15" customHeight="1" x14ac:dyDescent="0.3"/>
    <row r="3455" ht="15" customHeight="1" x14ac:dyDescent="0.3"/>
    <row r="3456" ht="15" customHeight="1" x14ac:dyDescent="0.3"/>
    <row r="3457" ht="15" customHeight="1" x14ac:dyDescent="0.3"/>
    <row r="3458" ht="15" customHeight="1" x14ac:dyDescent="0.3"/>
    <row r="3459" ht="15" customHeight="1" x14ac:dyDescent="0.3"/>
    <row r="3460" ht="15" customHeight="1" x14ac:dyDescent="0.3"/>
    <row r="3461" ht="15" customHeight="1" x14ac:dyDescent="0.3"/>
    <row r="3462" ht="15" customHeight="1" x14ac:dyDescent="0.3"/>
    <row r="3463" ht="15" customHeight="1" x14ac:dyDescent="0.3"/>
    <row r="3464" ht="15" customHeight="1" x14ac:dyDescent="0.3"/>
    <row r="3465" ht="15" customHeight="1" x14ac:dyDescent="0.3"/>
    <row r="3466" ht="15" customHeight="1" x14ac:dyDescent="0.3"/>
    <row r="3467" ht="15" customHeight="1" x14ac:dyDescent="0.3"/>
    <row r="3468" ht="15" customHeight="1" x14ac:dyDescent="0.3"/>
    <row r="3469" ht="15" customHeight="1" x14ac:dyDescent="0.3"/>
    <row r="3470" ht="15" customHeight="1" x14ac:dyDescent="0.3"/>
    <row r="3471" ht="15" customHeight="1" x14ac:dyDescent="0.3"/>
    <row r="3472" ht="15" customHeight="1" x14ac:dyDescent="0.3"/>
    <row r="3473" ht="15" customHeight="1" x14ac:dyDescent="0.3"/>
    <row r="3474" ht="15" customHeight="1" x14ac:dyDescent="0.3"/>
    <row r="3475" ht="15" customHeight="1" x14ac:dyDescent="0.3"/>
    <row r="3476" ht="15" customHeight="1" x14ac:dyDescent="0.3"/>
    <row r="3477" ht="15" customHeight="1" x14ac:dyDescent="0.3"/>
    <row r="3478" ht="15" customHeight="1" x14ac:dyDescent="0.3"/>
    <row r="3479" ht="15" customHeight="1" x14ac:dyDescent="0.3"/>
    <row r="3480" ht="15" customHeight="1" x14ac:dyDescent="0.3"/>
    <row r="3481" ht="15" customHeight="1" x14ac:dyDescent="0.3"/>
    <row r="3482" ht="15" customHeight="1" x14ac:dyDescent="0.3"/>
    <row r="3483" ht="15" customHeight="1" x14ac:dyDescent="0.3"/>
    <row r="3484" ht="15" customHeight="1" x14ac:dyDescent="0.3"/>
    <row r="3485" ht="15" customHeight="1" x14ac:dyDescent="0.3"/>
    <row r="3486" ht="15" customHeight="1" x14ac:dyDescent="0.3"/>
    <row r="3487" ht="15" customHeight="1" x14ac:dyDescent="0.3"/>
    <row r="3488" ht="15" customHeight="1" x14ac:dyDescent="0.3"/>
    <row r="3489" ht="15" customHeight="1" x14ac:dyDescent="0.3"/>
    <row r="3490" ht="15" customHeight="1" x14ac:dyDescent="0.3"/>
    <row r="3491" ht="15" customHeight="1" x14ac:dyDescent="0.3"/>
    <row r="3492" ht="15" customHeight="1" x14ac:dyDescent="0.3"/>
    <row r="3493" ht="15" customHeight="1" x14ac:dyDescent="0.3"/>
    <row r="3494" ht="15" customHeight="1" x14ac:dyDescent="0.3"/>
    <row r="3495" ht="15" customHeight="1" x14ac:dyDescent="0.3"/>
    <row r="3496" ht="15" customHeight="1" x14ac:dyDescent="0.3"/>
    <row r="3497" ht="15" customHeight="1" x14ac:dyDescent="0.3"/>
    <row r="3498" ht="15" customHeight="1" x14ac:dyDescent="0.3"/>
    <row r="3499" ht="15" customHeight="1" x14ac:dyDescent="0.3"/>
    <row r="3500" ht="15" customHeight="1" x14ac:dyDescent="0.3"/>
    <row r="3501" ht="15" customHeight="1" x14ac:dyDescent="0.3"/>
    <row r="3502" ht="15" customHeight="1" x14ac:dyDescent="0.3"/>
    <row r="3503" ht="15" customHeight="1" x14ac:dyDescent="0.3"/>
    <row r="3504" ht="15" customHeight="1" x14ac:dyDescent="0.3"/>
    <row r="3505" ht="15" customHeight="1" x14ac:dyDescent="0.3"/>
    <row r="3506" ht="15" customHeight="1" x14ac:dyDescent="0.3"/>
    <row r="3507" ht="15" customHeight="1" x14ac:dyDescent="0.3"/>
    <row r="3508" ht="15" customHeight="1" x14ac:dyDescent="0.3"/>
    <row r="3509" ht="15" customHeight="1" x14ac:dyDescent="0.3"/>
    <row r="3510" ht="15" customHeight="1" x14ac:dyDescent="0.3"/>
    <row r="3511" ht="15" customHeight="1" x14ac:dyDescent="0.3"/>
    <row r="3512" ht="15" customHeight="1" x14ac:dyDescent="0.3"/>
    <row r="3513" ht="15" customHeight="1" x14ac:dyDescent="0.3"/>
    <row r="3514" ht="15" customHeight="1" x14ac:dyDescent="0.3"/>
    <row r="3515" ht="15" customHeight="1" x14ac:dyDescent="0.3"/>
    <row r="3516" ht="15" customHeight="1" x14ac:dyDescent="0.3"/>
    <row r="3517" ht="15" customHeight="1" x14ac:dyDescent="0.3"/>
    <row r="3518" ht="15" customHeight="1" x14ac:dyDescent="0.3"/>
    <row r="3519" ht="15" customHeight="1" x14ac:dyDescent="0.3"/>
    <row r="3520" ht="15" customHeight="1" x14ac:dyDescent="0.3"/>
    <row r="3521" ht="15" customHeight="1" x14ac:dyDescent="0.3"/>
    <row r="3522" ht="15" customHeight="1" x14ac:dyDescent="0.3"/>
    <row r="3523" ht="15" customHeight="1" x14ac:dyDescent="0.3"/>
    <row r="3524" ht="15" customHeight="1" x14ac:dyDescent="0.3"/>
    <row r="3525" ht="15" customHeight="1" x14ac:dyDescent="0.3"/>
    <row r="3526" ht="15" customHeight="1" x14ac:dyDescent="0.3"/>
    <row r="3527" ht="15" customHeight="1" x14ac:dyDescent="0.3"/>
    <row r="3528" ht="15" customHeight="1" x14ac:dyDescent="0.3"/>
    <row r="3529" ht="15" customHeight="1" x14ac:dyDescent="0.3"/>
    <row r="3530" ht="15" customHeight="1" x14ac:dyDescent="0.3"/>
    <row r="3531" ht="15" customHeight="1" x14ac:dyDescent="0.3"/>
    <row r="3532" ht="15" customHeight="1" x14ac:dyDescent="0.3"/>
    <row r="3533" ht="15" customHeight="1" x14ac:dyDescent="0.3"/>
    <row r="3534" ht="15" customHeight="1" x14ac:dyDescent="0.3"/>
    <row r="3535" ht="15" customHeight="1" x14ac:dyDescent="0.3"/>
    <row r="3536" ht="15" customHeight="1" x14ac:dyDescent="0.3"/>
    <row r="3537" ht="15" customHeight="1" x14ac:dyDescent="0.3"/>
    <row r="3538" ht="15" customHeight="1" x14ac:dyDescent="0.3"/>
    <row r="3539" ht="15" customHeight="1" x14ac:dyDescent="0.3"/>
    <row r="3540" ht="15" customHeight="1" x14ac:dyDescent="0.3"/>
    <row r="3541" ht="15" customHeight="1" x14ac:dyDescent="0.3"/>
    <row r="3542" ht="15" customHeight="1" x14ac:dyDescent="0.3"/>
    <row r="3543" ht="15" customHeight="1" x14ac:dyDescent="0.3"/>
    <row r="3544" ht="15" customHeight="1" x14ac:dyDescent="0.3"/>
    <row r="3545" ht="15" customHeight="1" x14ac:dyDescent="0.3"/>
    <row r="3546" ht="15" customHeight="1" x14ac:dyDescent="0.3"/>
    <row r="3547" ht="15" customHeight="1" x14ac:dyDescent="0.3"/>
    <row r="3548" ht="15" customHeight="1" x14ac:dyDescent="0.3"/>
    <row r="3549" ht="15" customHeight="1" x14ac:dyDescent="0.3"/>
    <row r="3550" ht="15" customHeight="1" x14ac:dyDescent="0.3"/>
    <row r="3551" ht="15" customHeight="1" x14ac:dyDescent="0.3"/>
    <row r="3552" ht="15" customHeight="1" x14ac:dyDescent="0.3"/>
    <row r="3553" ht="15" customHeight="1" x14ac:dyDescent="0.3"/>
    <row r="3554" ht="15" customHeight="1" x14ac:dyDescent="0.3"/>
    <row r="3555" ht="15" customHeight="1" x14ac:dyDescent="0.3"/>
    <row r="3556" ht="15" customHeight="1" x14ac:dyDescent="0.3"/>
    <row r="3557" ht="15" customHeight="1" x14ac:dyDescent="0.3"/>
    <row r="3558" ht="15" customHeight="1" x14ac:dyDescent="0.3"/>
    <row r="3559" ht="15" customHeight="1" x14ac:dyDescent="0.3"/>
    <row r="3560" ht="15" customHeight="1" x14ac:dyDescent="0.3"/>
    <row r="3561" ht="15" customHeight="1" x14ac:dyDescent="0.3"/>
    <row r="3562" ht="15" customHeight="1" x14ac:dyDescent="0.3"/>
    <row r="3563" ht="15" customHeight="1" x14ac:dyDescent="0.3"/>
    <row r="3564" ht="15" customHeight="1" x14ac:dyDescent="0.3"/>
    <row r="3565" ht="15" customHeight="1" x14ac:dyDescent="0.3"/>
    <row r="3566" ht="15" customHeight="1" x14ac:dyDescent="0.3"/>
    <row r="3567" ht="15" customHeight="1" x14ac:dyDescent="0.3"/>
    <row r="3568" ht="15" customHeight="1" x14ac:dyDescent="0.3"/>
    <row r="3569" ht="15" customHeight="1" x14ac:dyDescent="0.3"/>
    <row r="3570" ht="15" customHeight="1" x14ac:dyDescent="0.3"/>
    <row r="3571" ht="15" customHeight="1" x14ac:dyDescent="0.3"/>
    <row r="3572" ht="15" customHeight="1" x14ac:dyDescent="0.3"/>
    <row r="3573" ht="15" customHeight="1" x14ac:dyDescent="0.3"/>
    <row r="3574" ht="15" customHeight="1" x14ac:dyDescent="0.3"/>
    <row r="3575" ht="15" customHeight="1" x14ac:dyDescent="0.3"/>
    <row r="3576" ht="15" customHeight="1" x14ac:dyDescent="0.3"/>
    <row r="3577" ht="15" customHeight="1" x14ac:dyDescent="0.3"/>
    <row r="3578" ht="15" customHeight="1" x14ac:dyDescent="0.3"/>
    <row r="3579" ht="15" customHeight="1" x14ac:dyDescent="0.3"/>
    <row r="3580" ht="15" customHeight="1" x14ac:dyDescent="0.3"/>
    <row r="3581" ht="15" customHeight="1" x14ac:dyDescent="0.3"/>
    <row r="3582" ht="15" customHeight="1" x14ac:dyDescent="0.3"/>
    <row r="3583" ht="15" customHeight="1" x14ac:dyDescent="0.3"/>
    <row r="3584" ht="15" customHeight="1" x14ac:dyDescent="0.3"/>
    <row r="3585" ht="15" customHeight="1" x14ac:dyDescent="0.3"/>
    <row r="3586" ht="15" customHeight="1" x14ac:dyDescent="0.3"/>
    <row r="3587" ht="15" customHeight="1" x14ac:dyDescent="0.3"/>
    <row r="3588" ht="15" customHeight="1" x14ac:dyDescent="0.3"/>
    <row r="3589" ht="15" customHeight="1" x14ac:dyDescent="0.3"/>
    <row r="3590" ht="15" customHeight="1" x14ac:dyDescent="0.3"/>
    <row r="3591" ht="15" customHeight="1" x14ac:dyDescent="0.3"/>
    <row r="3592" ht="15" customHeight="1" x14ac:dyDescent="0.3"/>
    <row r="3593" ht="15" customHeight="1" x14ac:dyDescent="0.3"/>
    <row r="3594" ht="15" customHeight="1" x14ac:dyDescent="0.3"/>
    <row r="3595" ht="15" customHeight="1" x14ac:dyDescent="0.3"/>
    <row r="3596" ht="15" customHeight="1" x14ac:dyDescent="0.3"/>
    <row r="3597" ht="15" customHeight="1" x14ac:dyDescent="0.3"/>
    <row r="3598" ht="15" customHeight="1" x14ac:dyDescent="0.3"/>
    <row r="3599" ht="15" customHeight="1" x14ac:dyDescent="0.3"/>
    <row r="3600" ht="15" customHeight="1" x14ac:dyDescent="0.3"/>
    <row r="3601" ht="15" customHeight="1" x14ac:dyDescent="0.3"/>
    <row r="3602" ht="15" customHeight="1" x14ac:dyDescent="0.3"/>
    <row r="3603" ht="15" customHeight="1" x14ac:dyDescent="0.3"/>
    <row r="3604" ht="15" customHeight="1" x14ac:dyDescent="0.3"/>
    <row r="3605" ht="15" customHeight="1" x14ac:dyDescent="0.3"/>
    <row r="3606" ht="15" customHeight="1" x14ac:dyDescent="0.3"/>
    <row r="3607" ht="15" customHeight="1" x14ac:dyDescent="0.3"/>
    <row r="3608" ht="15" customHeight="1" x14ac:dyDescent="0.3"/>
    <row r="3609" ht="15" customHeight="1" x14ac:dyDescent="0.3"/>
    <row r="3610" ht="15" customHeight="1" x14ac:dyDescent="0.3"/>
    <row r="3611" ht="15" customHeight="1" x14ac:dyDescent="0.3"/>
    <row r="3612" ht="15" customHeight="1" x14ac:dyDescent="0.3"/>
    <row r="3613" ht="15" customHeight="1" x14ac:dyDescent="0.3"/>
    <row r="3614" ht="15" customHeight="1" x14ac:dyDescent="0.3"/>
    <row r="3615" ht="15" customHeight="1" x14ac:dyDescent="0.3"/>
    <row r="3616" ht="15" customHeight="1" x14ac:dyDescent="0.3"/>
    <row r="3617" ht="15" customHeight="1" x14ac:dyDescent="0.3"/>
    <row r="3618" ht="15" customHeight="1" x14ac:dyDescent="0.3"/>
    <row r="3619" ht="15" customHeight="1" x14ac:dyDescent="0.3"/>
    <row r="3620" ht="15" customHeight="1" x14ac:dyDescent="0.3"/>
    <row r="3621" ht="15" customHeight="1" x14ac:dyDescent="0.3"/>
    <row r="3622" ht="15" customHeight="1" x14ac:dyDescent="0.3"/>
    <row r="3623" ht="15" customHeight="1" x14ac:dyDescent="0.3"/>
    <row r="3624" ht="15" customHeight="1" x14ac:dyDescent="0.3"/>
    <row r="3625" ht="15" customHeight="1" x14ac:dyDescent="0.3"/>
    <row r="3626" ht="15" customHeight="1" x14ac:dyDescent="0.3"/>
    <row r="3627" ht="15" customHeight="1" x14ac:dyDescent="0.3"/>
    <row r="3628" ht="15" customHeight="1" x14ac:dyDescent="0.3"/>
    <row r="3629" ht="15" customHeight="1" x14ac:dyDescent="0.3"/>
    <row r="3630" ht="15" customHeight="1" x14ac:dyDescent="0.3"/>
    <row r="3631" ht="15" customHeight="1" x14ac:dyDescent="0.3"/>
    <row r="3632" ht="15" customHeight="1" x14ac:dyDescent="0.3"/>
    <row r="3633" ht="15" customHeight="1" x14ac:dyDescent="0.3"/>
    <row r="3634" ht="15" customHeight="1" x14ac:dyDescent="0.3"/>
    <row r="3635" ht="15" customHeight="1" x14ac:dyDescent="0.3"/>
    <row r="3636" ht="15" customHeight="1" x14ac:dyDescent="0.3"/>
    <row r="3637" ht="15" customHeight="1" x14ac:dyDescent="0.3"/>
    <row r="3638" ht="15" customHeight="1" x14ac:dyDescent="0.3"/>
    <row r="3639" ht="15" customHeight="1" x14ac:dyDescent="0.3"/>
    <row r="3640" ht="15" customHeight="1" x14ac:dyDescent="0.3"/>
    <row r="3641" ht="15" customHeight="1" x14ac:dyDescent="0.3"/>
    <row r="3642" ht="15" customHeight="1" x14ac:dyDescent="0.3"/>
    <row r="3643" ht="15" customHeight="1" x14ac:dyDescent="0.3"/>
    <row r="3644" ht="15" customHeight="1" x14ac:dyDescent="0.3"/>
    <row r="3645" ht="15" customHeight="1" x14ac:dyDescent="0.3"/>
    <row r="3646" ht="15" customHeight="1" x14ac:dyDescent="0.3"/>
    <row r="3647" ht="15" customHeight="1" x14ac:dyDescent="0.3"/>
    <row r="3648" ht="15" customHeight="1" x14ac:dyDescent="0.3"/>
    <row r="3649" ht="15" customHeight="1" x14ac:dyDescent="0.3"/>
    <row r="3650" ht="15" customHeight="1" x14ac:dyDescent="0.3"/>
    <row r="3651" ht="15" customHeight="1" x14ac:dyDescent="0.3"/>
    <row r="3652" ht="15" customHeight="1" x14ac:dyDescent="0.3"/>
    <row r="3653" ht="15" customHeight="1" x14ac:dyDescent="0.3"/>
    <row r="3654" ht="15" customHeight="1" x14ac:dyDescent="0.3"/>
    <row r="3655" ht="15" customHeight="1" x14ac:dyDescent="0.3"/>
    <row r="3656" ht="15" customHeight="1" x14ac:dyDescent="0.3"/>
    <row r="3657" ht="15" customHeight="1" x14ac:dyDescent="0.3"/>
    <row r="3658" ht="15" customHeight="1" x14ac:dyDescent="0.3"/>
    <row r="3659" ht="15" customHeight="1" x14ac:dyDescent="0.3"/>
    <row r="3660" ht="15" customHeight="1" x14ac:dyDescent="0.3"/>
    <row r="3661" ht="15" customHeight="1" x14ac:dyDescent="0.3"/>
    <row r="3662" ht="15" customHeight="1" x14ac:dyDescent="0.3"/>
    <row r="3663" ht="15" customHeight="1" x14ac:dyDescent="0.3"/>
    <row r="3664" ht="15" customHeight="1" x14ac:dyDescent="0.3"/>
    <row r="3665" ht="15" customHeight="1" x14ac:dyDescent="0.3"/>
    <row r="3666" ht="15" customHeight="1" x14ac:dyDescent="0.3"/>
    <row r="3667" ht="15" customHeight="1" x14ac:dyDescent="0.3"/>
    <row r="3668" ht="15" customHeight="1" x14ac:dyDescent="0.3"/>
    <row r="3669" ht="15" customHeight="1" x14ac:dyDescent="0.3"/>
    <row r="3670" ht="15" customHeight="1" x14ac:dyDescent="0.3"/>
    <row r="3671" ht="15" customHeight="1" x14ac:dyDescent="0.3"/>
    <row r="3672" ht="15" customHeight="1" x14ac:dyDescent="0.3"/>
    <row r="3673" ht="15" customHeight="1" x14ac:dyDescent="0.3"/>
    <row r="3674" ht="15" customHeight="1" x14ac:dyDescent="0.3"/>
    <row r="3675" ht="15" customHeight="1" x14ac:dyDescent="0.3"/>
    <row r="3676" ht="15" customHeight="1" x14ac:dyDescent="0.3"/>
    <row r="3677" ht="15" customHeight="1" x14ac:dyDescent="0.3"/>
    <row r="3678" ht="15" customHeight="1" x14ac:dyDescent="0.3"/>
    <row r="3679" ht="15" customHeight="1" x14ac:dyDescent="0.3"/>
    <row r="3680" ht="15" customHeight="1" x14ac:dyDescent="0.3"/>
    <row r="3681" ht="15" customHeight="1" x14ac:dyDescent="0.3"/>
    <row r="3682" ht="15" customHeight="1" x14ac:dyDescent="0.3"/>
    <row r="3683" ht="15" customHeight="1" x14ac:dyDescent="0.3"/>
    <row r="3684" ht="15" customHeight="1" x14ac:dyDescent="0.3"/>
    <row r="3685" ht="15" customHeight="1" x14ac:dyDescent="0.3"/>
    <row r="3686" ht="15" customHeight="1" x14ac:dyDescent="0.3"/>
    <row r="3687" ht="15" customHeight="1" x14ac:dyDescent="0.3"/>
    <row r="3688" ht="15" customHeight="1" x14ac:dyDescent="0.3"/>
    <row r="3689" ht="15" customHeight="1" x14ac:dyDescent="0.3"/>
    <row r="3690" ht="15" customHeight="1" x14ac:dyDescent="0.3"/>
    <row r="3691" ht="15" customHeight="1" x14ac:dyDescent="0.3"/>
    <row r="3692" ht="15" customHeight="1" x14ac:dyDescent="0.3"/>
    <row r="3693" ht="15" customHeight="1" x14ac:dyDescent="0.3"/>
    <row r="3694" ht="15" customHeight="1" x14ac:dyDescent="0.3"/>
    <row r="3695" ht="15" customHeight="1" x14ac:dyDescent="0.3"/>
    <row r="3696" ht="15" customHeight="1" x14ac:dyDescent="0.3"/>
    <row r="3697" ht="15" customHeight="1" x14ac:dyDescent="0.3"/>
    <row r="3698" ht="15" customHeight="1" x14ac:dyDescent="0.3"/>
    <row r="3699" ht="15" customHeight="1" x14ac:dyDescent="0.3"/>
    <row r="3700" ht="15" customHeight="1" x14ac:dyDescent="0.3"/>
    <row r="3701" ht="15" customHeight="1" x14ac:dyDescent="0.3"/>
    <row r="3702" ht="15" customHeight="1" x14ac:dyDescent="0.3"/>
    <row r="3703" ht="15" customHeight="1" x14ac:dyDescent="0.3"/>
    <row r="3704" ht="15" customHeight="1" x14ac:dyDescent="0.3"/>
    <row r="3705" ht="15" customHeight="1" x14ac:dyDescent="0.3"/>
    <row r="3706" ht="15" customHeight="1" x14ac:dyDescent="0.3"/>
    <row r="3707" ht="15" customHeight="1" x14ac:dyDescent="0.3"/>
    <row r="3708" ht="15" customHeight="1" x14ac:dyDescent="0.3"/>
    <row r="3709" ht="15" customHeight="1" x14ac:dyDescent="0.3"/>
    <row r="3710" ht="15" customHeight="1" x14ac:dyDescent="0.3"/>
    <row r="3711" ht="15" customHeight="1" x14ac:dyDescent="0.3"/>
    <row r="3712" ht="15" customHeight="1" x14ac:dyDescent="0.3"/>
    <row r="3713" ht="15" customHeight="1" x14ac:dyDescent="0.3"/>
    <row r="3714" ht="15" customHeight="1" x14ac:dyDescent="0.3"/>
    <row r="3715" ht="15" customHeight="1" x14ac:dyDescent="0.3"/>
    <row r="3716" ht="15" customHeight="1" x14ac:dyDescent="0.3"/>
    <row r="3717" ht="15" customHeight="1" x14ac:dyDescent="0.3"/>
    <row r="3718" ht="15" customHeight="1" x14ac:dyDescent="0.3"/>
    <row r="3719" ht="15" customHeight="1" x14ac:dyDescent="0.3"/>
    <row r="3720" ht="15" customHeight="1" x14ac:dyDescent="0.3"/>
    <row r="3721" ht="15" customHeight="1" x14ac:dyDescent="0.3"/>
    <row r="3722" ht="15" customHeight="1" x14ac:dyDescent="0.3"/>
    <row r="3723" ht="15" customHeight="1" x14ac:dyDescent="0.3"/>
    <row r="3724" ht="15" customHeight="1" x14ac:dyDescent="0.3"/>
    <row r="3725" ht="15" customHeight="1" x14ac:dyDescent="0.3"/>
    <row r="3726" ht="15" customHeight="1" x14ac:dyDescent="0.3"/>
    <row r="3727" ht="15" customHeight="1" x14ac:dyDescent="0.3"/>
    <row r="3728" ht="15" customHeight="1" x14ac:dyDescent="0.3"/>
    <row r="3729" ht="15" customHeight="1" x14ac:dyDescent="0.3"/>
    <row r="3730" ht="15" customHeight="1" x14ac:dyDescent="0.3"/>
    <row r="3731" ht="15" customHeight="1" x14ac:dyDescent="0.3"/>
    <row r="3732" ht="15" customHeight="1" x14ac:dyDescent="0.3"/>
    <row r="3733" ht="15" customHeight="1" x14ac:dyDescent="0.3"/>
    <row r="3734" ht="15" customHeight="1" x14ac:dyDescent="0.3"/>
    <row r="3735" ht="15" customHeight="1" x14ac:dyDescent="0.3"/>
    <row r="3736" ht="15" customHeight="1" x14ac:dyDescent="0.3"/>
    <row r="3737" ht="15" customHeight="1" x14ac:dyDescent="0.3"/>
    <row r="3738" ht="15" customHeight="1" x14ac:dyDescent="0.3"/>
    <row r="3739" ht="15" customHeight="1" x14ac:dyDescent="0.3"/>
    <row r="3740" ht="15" customHeight="1" x14ac:dyDescent="0.3"/>
    <row r="3741" ht="15" customHeight="1" x14ac:dyDescent="0.3"/>
    <row r="3742" ht="15" customHeight="1" x14ac:dyDescent="0.3"/>
    <row r="3743" ht="15" customHeight="1" x14ac:dyDescent="0.3"/>
    <row r="3744" ht="15" customHeight="1" x14ac:dyDescent="0.3"/>
    <row r="3745" ht="15" customHeight="1" x14ac:dyDescent="0.3"/>
    <row r="3746" ht="15" customHeight="1" x14ac:dyDescent="0.3"/>
    <row r="3747" ht="15" customHeight="1" x14ac:dyDescent="0.3"/>
    <row r="3748" ht="15" customHeight="1" x14ac:dyDescent="0.3"/>
    <row r="3749" ht="15" customHeight="1" x14ac:dyDescent="0.3"/>
    <row r="3750" ht="15" customHeight="1" x14ac:dyDescent="0.3"/>
    <row r="3751" ht="15" customHeight="1" x14ac:dyDescent="0.3"/>
    <row r="3752" ht="15" customHeight="1" x14ac:dyDescent="0.3"/>
    <row r="3753" ht="15" customHeight="1" x14ac:dyDescent="0.3"/>
    <row r="3754" ht="15" customHeight="1" x14ac:dyDescent="0.3"/>
    <row r="3755" ht="15" customHeight="1" x14ac:dyDescent="0.3"/>
    <row r="3756" ht="15" customHeight="1" x14ac:dyDescent="0.3"/>
    <row r="3757" ht="15" customHeight="1" x14ac:dyDescent="0.3"/>
    <row r="3758" ht="15" customHeight="1" x14ac:dyDescent="0.3"/>
    <row r="3759" ht="15" customHeight="1" x14ac:dyDescent="0.3"/>
    <row r="3760" ht="15" customHeight="1" x14ac:dyDescent="0.3"/>
    <row r="3761" ht="15" customHeight="1" x14ac:dyDescent="0.3"/>
    <row r="3762" ht="15" customHeight="1" x14ac:dyDescent="0.3"/>
    <row r="3763" ht="15" customHeight="1" x14ac:dyDescent="0.3"/>
    <row r="3764" ht="15" customHeight="1" x14ac:dyDescent="0.3"/>
    <row r="3765" ht="15" customHeight="1" x14ac:dyDescent="0.3"/>
    <row r="3766" ht="15" customHeight="1" x14ac:dyDescent="0.3"/>
    <row r="3767" ht="15" customHeight="1" x14ac:dyDescent="0.3"/>
    <row r="3768" ht="15" customHeight="1" x14ac:dyDescent="0.3"/>
    <row r="3769" ht="15" customHeight="1" x14ac:dyDescent="0.3"/>
    <row r="3770" ht="15" customHeight="1" x14ac:dyDescent="0.3"/>
    <row r="3771" ht="15" customHeight="1" x14ac:dyDescent="0.3"/>
    <row r="3772" ht="15" customHeight="1" x14ac:dyDescent="0.3"/>
    <row r="3773" ht="15" customHeight="1" x14ac:dyDescent="0.3"/>
    <row r="3774" ht="15" customHeight="1" x14ac:dyDescent="0.3"/>
    <row r="3775" ht="15" customHeight="1" x14ac:dyDescent="0.3"/>
    <row r="3776" ht="15" customHeight="1" x14ac:dyDescent="0.3"/>
    <row r="3777" ht="15" customHeight="1" x14ac:dyDescent="0.3"/>
    <row r="3778" ht="15" customHeight="1" x14ac:dyDescent="0.3"/>
    <row r="3779" ht="15" customHeight="1" x14ac:dyDescent="0.3"/>
    <row r="3780" ht="15" customHeight="1" x14ac:dyDescent="0.3"/>
    <row r="3781" ht="15" customHeight="1" x14ac:dyDescent="0.3"/>
    <row r="3782" ht="15" customHeight="1" x14ac:dyDescent="0.3"/>
    <row r="3783" ht="15" customHeight="1" x14ac:dyDescent="0.3"/>
    <row r="3784" ht="15" customHeight="1" x14ac:dyDescent="0.3"/>
    <row r="3785" ht="15" customHeight="1" x14ac:dyDescent="0.3"/>
    <row r="3786" ht="15" customHeight="1" x14ac:dyDescent="0.3"/>
    <row r="3787" ht="15" customHeight="1" x14ac:dyDescent="0.3"/>
    <row r="3788" ht="15" customHeight="1" x14ac:dyDescent="0.3"/>
    <row r="3789" ht="15" customHeight="1" x14ac:dyDescent="0.3"/>
    <row r="3790" ht="15" customHeight="1" x14ac:dyDescent="0.3"/>
    <row r="3791" ht="15" customHeight="1" x14ac:dyDescent="0.3"/>
    <row r="3792" ht="15" customHeight="1" x14ac:dyDescent="0.3"/>
    <row r="3793" ht="15" customHeight="1" x14ac:dyDescent="0.3"/>
    <row r="3794" ht="15" customHeight="1" x14ac:dyDescent="0.3"/>
    <row r="3795" ht="15" customHeight="1" x14ac:dyDescent="0.3"/>
    <row r="3796" ht="15" customHeight="1" x14ac:dyDescent="0.3"/>
    <row r="3797" ht="15" customHeight="1" x14ac:dyDescent="0.3"/>
    <row r="3798" ht="15" customHeight="1" x14ac:dyDescent="0.3"/>
    <row r="3799" ht="15" customHeight="1" x14ac:dyDescent="0.3"/>
    <row r="3800" ht="15" customHeight="1" x14ac:dyDescent="0.3"/>
    <row r="3801" ht="15" customHeight="1" x14ac:dyDescent="0.3"/>
    <row r="3802" ht="15" customHeight="1" x14ac:dyDescent="0.3"/>
    <row r="3803" ht="15" customHeight="1" x14ac:dyDescent="0.3"/>
    <row r="3804" ht="15" customHeight="1" x14ac:dyDescent="0.3"/>
    <row r="3805" ht="15" customHeight="1" x14ac:dyDescent="0.3"/>
    <row r="3806" ht="15" customHeight="1" x14ac:dyDescent="0.3"/>
    <row r="3807" ht="15" customHeight="1" x14ac:dyDescent="0.3"/>
    <row r="3808" ht="15" customHeight="1" x14ac:dyDescent="0.3"/>
    <row r="3809" ht="15" customHeight="1" x14ac:dyDescent="0.3"/>
    <row r="3810" ht="15" customHeight="1" x14ac:dyDescent="0.3"/>
    <row r="3811" ht="15" customHeight="1" x14ac:dyDescent="0.3"/>
    <row r="3812" ht="15" customHeight="1" x14ac:dyDescent="0.3"/>
    <row r="3813" ht="15" customHeight="1" x14ac:dyDescent="0.3"/>
    <row r="3814" ht="15" customHeight="1" x14ac:dyDescent="0.3"/>
    <row r="3815" ht="15" customHeight="1" x14ac:dyDescent="0.3"/>
    <row r="3816" ht="15" customHeight="1" x14ac:dyDescent="0.3"/>
    <row r="3817" ht="15" customHeight="1" x14ac:dyDescent="0.3"/>
    <row r="3818" ht="15" customHeight="1" x14ac:dyDescent="0.3"/>
    <row r="3819" ht="15" customHeight="1" x14ac:dyDescent="0.3"/>
    <row r="3820" ht="15" customHeight="1" x14ac:dyDescent="0.3"/>
    <row r="3821" ht="15" customHeight="1" x14ac:dyDescent="0.3"/>
    <row r="3822" ht="15" customHeight="1" x14ac:dyDescent="0.3"/>
    <row r="3823" ht="15" customHeight="1" x14ac:dyDescent="0.3"/>
    <row r="3824" ht="15" customHeight="1" x14ac:dyDescent="0.3"/>
    <row r="3825" ht="15" customHeight="1" x14ac:dyDescent="0.3"/>
    <row r="3826" ht="15" customHeight="1" x14ac:dyDescent="0.3"/>
    <row r="3827" ht="15" customHeight="1" x14ac:dyDescent="0.3"/>
    <row r="3828" ht="15" customHeight="1" x14ac:dyDescent="0.3"/>
    <row r="3829" ht="15" customHeight="1" x14ac:dyDescent="0.3"/>
    <row r="3830" ht="15" customHeight="1" x14ac:dyDescent="0.3"/>
    <row r="3831" ht="15" customHeight="1" x14ac:dyDescent="0.3"/>
    <row r="3832" ht="15" customHeight="1" x14ac:dyDescent="0.3"/>
    <row r="3833" ht="15" customHeight="1" x14ac:dyDescent="0.3"/>
    <row r="3834" ht="15" customHeight="1" x14ac:dyDescent="0.3"/>
    <row r="3835" ht="15" customHeight="1" x14ac:dyDescent="0.3"/>
    <row r="3836" ht="15" customHeight="1" x14ac:dyDescent="0.3"/>
    <row r="3837" ht="15" customHeight="1" x14ac:dyDescent="0.3"/>
    <row r="3838" ht="15" customHeight="1" x14ac:dyDescent="0.3"/>
    <row r="3839" ht="15" customHeight="1" x14ac:dyDescent="0.3"/>
    <row r="3840" ht="15" customHeight="1" x14ac:dyDescent="0.3"/>
    <row r="3841" ht="15" customHeight="1" x14ac:dyDescent="0.3"/>
    <row r="3842" ht="15" customHeight="1" x14ac:dyDescent="0.3"/>
    <row r="3843" ht="15" customHeight="1" x14ac:dyDescent="0.3"/>
    <row r="3844" ht="15" customHeight="1" x14ac:dyDescent="0.3"/>
    <row r="3845" ht="15" customHeight="1" x14ac:dyDescent="0.3"/>
    <row r="3846" ht="15" customHeight="1" x14ac:dyDescent="0.3"/>
    <row r="3847" ht="15" customHeight="1" x14ac:dyDescent="0.3"/>
    <row r="3848" ht="15" customHeight="1" x14ac:dyDescent="0.3"/>
    <row r="3849" ht="15" customHeight="1" x14ac:dyDescent="0.3"/>
    <row r="3850" ht="15" customHeight="1" x14ac:dyDescent="0.3"/>
    <row r="3851" ht="15" customHeight="1" x14ac:dyDescent="0.3"/>
    <row r="3852" ht="15" customHeight="1" x14ac:dyDescent="0.3"/>
    <row r="3853" ht="15" customHeight="1" x14ac:dyDescent="0.3"/>
    <row r="3854" ht="15" customHeight="1" x14ac:dyDescent="0.3"/>
    <row r="3855" ht="15" customHeight="1" x14ac:dyDescent="0.3"/>
    <row r="3856" ht="15" customHeight="1" x14ac:dyDescent="0.3"/>
    <row r="3857" ht="15" customHeight="1" x14ac:dyDescent="0.3"/>
    <row r="3858" ht="15" customHeight="1" x14ac:dyDescent="0.3"/>
    <row r="3859" ht="15" customHeight="1" x14ac:dyDescent="0.3"/>
    <row r="3860" ht="15" customHeight="1" x14ac:dyDescent="0.3"/>
    <row r="3861" ht="15" customHeight="1" x14ac:dyDescent="0.3"/>
    <row r="3862" ht="15" customHeight="1" x14ac:dyDescent="0.3"/>
    <row r="3863" ht="15" customHeight="1" x14ac:dyDescent="0.3"/>
    <row r="3864" ht="15" customHeight="1" x14ac:dyDescent="0.3"/>
    <row r="3865" ht="15" customHeight="1" x14ac:dyDescent="0.3"/>
    <row r="3866" ht="15" customHeight="1" x14ac:dyDescent="0.3"/>
    <row r="3867" ht="15" customHeight="1" x14ac:dyDescent="0.3"/>
    <row r="3868" ht="15" customHeight="1" x14ac:dyDescent="0.3"/>
    <row r="3869" ht="15" customHeight="1" x14ac:dyDescent="0.3"/>
    <row r="3870" ht="15" customHeight="1" x14ac:dyDescent="0.3"/>
    <row r="3871" ht="15" customHeight="1" x14ac:dyDescent="0.3"/>
    <row r="3872" ht="15" customHeight="1" x14ac:dyDescent="0.3"/>
    <row r="3873" ht="15" customHeight="1" x14ac:dyDescent="0.3"/>
    <row r="3874" ht="15" customHeight="1" x14ac:dyDescent="0.3"/>
    <row r="3875" ht="15" customHeight="1" x14ac:dyDescent="0.3"/>
    <row r="3876" ht="15" customHeight="1" x14ac:dyDescent="0.3"/>
    <row r="3877" ht="15" customHeight="1" x14ac:dyDescent="0.3"/>
    <row r="3878" ht="15" customHeight="1" x14ac:dyDescent="0.3"/>
    <row r="3879" ht="15" customHeight="1" x14ac:dyDescent="0.3"/>
    <row r="3880" ht="15" customHeight="1" x14ac:dyDescent="0.3"/>
    <row r="3881" ht="15" customHeight="1" x14ac:dyDescent="0.3"/>
    <row r="3882" ht="15" customHeight="1" x14ac:dyDescent="0.3"/>
    <row r="3883" ht="15" customHeight="1" x14ac:dyDescent="0.3"/>
    <row r="3884" ht="15" customHeight="1" x14ac:dyDescent="0.3"/>
    <row r="3885" ht="15" customHeight="1" x14ac:dyDescent="0.3"/>
    <row r="3886" ht="15" customHeight="1" x14ac:dyDescent="0.3"/>
    <row r="3887" ht="15" customHeight="1" x14ac:dyDescent="0.3"/>
    <row r="3888" ht="15" customHeight="1" x14ac:dyDescent="0.3"/>
    <row r="3889" ht="15" customHeight="1" x14ac:dyDescent="0.3"/>
    <row r="3890" ht="15" customHeight="1" x14ac:dyDescent="0.3"/>
    <row r="3891" ht="15" customHeight="1" x14ac:dyDescent="0.3"/>
    <row r="3892" ht="15" customHeight="1" x14ac:dyDescent="0.3"/>
    <row r="3893" ht="15" customHeight="1" x14ac:dyDescent="0.3"/>
    <row r="3894" ht="15" customHeight="1" x14ac:dyDescent="0.3"/>
    <row r="3895" ht="15" customHeight="1" x14ac:dyDescent="0.3"/>
    <row r="3896" ht="15" customHeight="1" x14ac:dyDescent="0.3"/>
    <row r="3897" ht="15" customHeight="1" x14ac:dyDescent="0.3"/>
    <row r="3898" ht="15" customHeight="1" x14ac:dyDescent="0.3"/>
    <row r="3899" ht="15" customHeight="1" x14ac:dyDescent="0.3"/>
    <row r="3900" ht="15" customHeight="1" x14ac:dyDescent="0.3"/>
    <row r="3901" ht="15" customHeight="1" x14ac:dyDescent="0.3"/>
    <row r="3902" ht="15" customHeight="1" x14ac:dyDescent="0.3"/>
    <row r="3903" ht="15" customHeight="1" x14ac:dyDescent="0.3"/>
    <row r="3904" ht="15" customHeight="1" x14ac:dyDescent="0.3"/>
    <row r="3905" ht="15" customHeight="1" x14ac:dyDescent="0.3"/>
    <row r="3906" ht="15" customHeight="1" x14ac:dyDescent="0.3"/>
    <row r="3907" ht="15" customHeight="1" x14ac:dyDescent="0.3"/>
    <row r="3908" ht="15" customHeight="1" x14ac:dyDescent="0.3"/>
    <row r="3909" ht="15" customHeight="1" x14ac:dyDescent="0.3"/>
    <row r="3910" ht="15" customHeight="1" x14ac:dyDescent="0.3"/>
    <row r="3911" ht="15" customHeight="1" x14ac:dyDescent="0.3"/>
    <row r="3912" ht="15" customHeight="1" x14ac:dyDescent="0.3"/>
    <row r="3913" ht="15" customHeight="1" x14ac:dyDescent="0.3"/>
    <row r="3914" ht="15" customHeight="1" x14ac:dyDescent="0.3"/>
    <row r="3915" ht="15" customHeight="1" x14ac:dyDescent="0.3"/>
    <row r="3916" ht="15" customHeight="1" x14ac:dyDescent="0.3"/>
    <row r="3917" ht="15" customHeight="1" x14ac:dyDescent="0.3"/>
    <row r="3918" ht="15" customHeight="1" x14ac:dyDescent="0.3"/>
    <row r="3919" ht="15" customHeight="1" x14ac:dyDescent="0.3"/>
    <row r="3920" ht="15" customHeight="1" x14ac:dyDescent="0.3"/>
    <row r="3921" ht="15" customHeight="1" x14ac:dyDescent="0.3"/>
    <row r="3922" ht="15" customHeight="1" x14ac:dyDescent="0.3"/>
    <row r="3923" ht="15" customHeight="1" x14ac:dyDescent="0.3"/>
    <row r="3924" ht="15" customHeight="1" x14ac:dyDescent="0.3"/>
    <row r="3925" ht="15" customHeight="1" x14ac:dyDescent="0.3"/>
    <row r="3926" ht="15" customHeight="1" x14ac:dyDescent="0.3"/>
    <row r="3927" ht="15" customHeight="1" x14ac:dyDescent="0.3"/>
    <row r="3928" ht="15" customHeight="1" x14ac:dyDescent="0.3"/>
    <row r="3929" ht="15" customHeight="1" x14ac:dyDescent="0.3"/>
    <row r="3930" ht="15" customHeight="1" x14ac:dyDescent="0.3"/>
    <row r="3931" ht="15" customHeight="1" x14ac:dyDescent="0.3"/>
    <row r="3932" ht="15" customHeight="1" x14ac:dyDescent="0.3"/>
    <row r="3933" ht="15" customHeight="1" x14ac:dyDescent="0.3"/>
    <row r="3934" ht="15" customHeight="1" x14ac:dyDescent="0.3"/>
    <row r="3935" ht="15" customHeight="1" x14ac:dyDescent="0.3"/>
    <row r="3936" ht="15" customHeight="1" x14ac:dyDescent="0.3"/>
    <row r="3937" ht="15" customHeight="1" x14ac:dyDescent="0.3"/>
    <row r="3938" ht="15" customHeight="1" x14ac:dyDescent="0.3"/>
    <row r="3939" ht="15" customHeight="1" x14ac:dyDescent="0.3"/>
    <row r="3940" ht="15" customHeight="1" x14ac:dyDescent="0.3"/>
    <row r="3941" ht="15" customHeight="1" x14ac:dyDescent="0.3"/>
    <row r="3942" ht="15" customHeight="1" x14ac:dyDescent="0.3"/>
    <row r="3943" ht="15" customHeight="1" x14ac:dyDescent="0.3"/>
    <row r="3944" ht="15" customHeight="1" x14ac:dyDescent="0.3"/>
    <row r="3945" ht="15" customHeight="1" x14ac:dyDescent="0.3"/>
    <row r="3946" ht="15" customHeight="1" x14ac:dyDescent="0.3"/>
    <row r="3947" ht="15" customHeight="1" x14ac:dyDescent="0.3"/>
    <row r="3948" ht="15" customHeight="1" x14ac:dyDescent="0.3"/>
    <row r="3949" ht="15" customHeight="1" x14ac:dyDescent="0.3"/>
    <row r="3950" ht="15" customHeight="1" x14ac:dyDescent="0.3"/>
    <row r="3951" ht="15" customHeight="1" x14ac:dyDescent="0.3"/>
    <row r="3952" ht="15" customHeight="1" x14ac:dyDescent="0.3"/>
    <row r="3953" ht="15" customHeight="1" x14ac:dyDescent="0.3"/>
    <row r="3954" ht="15" customHeight="1" x14ac:dyDescent="0.3"/>
    <row r="3955" ht="15" customHeight="1" x14ac:dyDescent="0.3"/>
    <row r="3956" ht="15" customHeight="1" x14ac:dyDescent="0.3"/>
    <row r="3957" ht="15" customHeight="1" x14ac:dyDescent="0.3"/>
    <row r="3958" ht="15" customHeight="1" x14ac:dyDescent="0.3"/>
    <row r="3959" ht="15" customHeight="1" x14ac:dyDescent="0.3"/>
    <row r="3960" ht="15" customHeight="1" x14ac:dyDescent="0.3"/>
    <row r="3961" ht="15" customHeight="1" x14ac:dyDescent="0.3"/>
    <row r="3962" ht="15" customHeight="1" x14ac:dyDescent="0.3"/>
    <row r="3963" ht="15" customHeight="1" x14ac:dyDescent="0.3"/>
    <row r="3964" ht="15" customHeight="1" x14ac:dyDescent="0.3"/>
    <row r="3965" ht="15" customHeight="1" x14ac:dyDescent="0.3"/>
    <row r="3966" ht="15" customHeight="1" x14ac:dyDescent="0.3"/>
    <row r="3967" ht="15" customHeight="1" x14ac:dyDescent="0.3"/>
    <row r="3968" ht="15" customHeight="1" x14ac:dyDescent="0.3"/>
    <row r="3969" ht="15" customHeight="1" x14ac:dyDescent="0.3"/>
    <row r="3970" ht="15" customHeight="1" x14ac:dyDescent="0.3"/>
    <row r="3971" ht="15" customHeight="1" x14ac:dyDescent="0.3"/>
    <row r="3972" ht="15" customHeight="1" x14ac:dyDescent="0.3"/>
    <row r="3973" ht="15" customHeight="1" x14ac:dyDescent="0.3"/>
    <row r="3974" ht="15" customHeight="1" x14ac:dyDescent="0.3"/>
    <row r="3975" ht="15" customHeight="1" x14ac:dyDescent="0.3"/>
    <row r="3976" ht="15" customHeight="1" x14ac:dyDescent="0.3"/>
    <row r="3977" ht="15" customHeight="1" x14ac:dyDescent="0.3"/>
    <row r="3978" ht="15" customHeight="1" x14ac:dyDescent="0.3"/>
    <row r="3979" ht="15" customHeight="1" x14ac:dyDescent="0.3"/>
    <row r="3980" ht="15" customHeight="1" x14ac:dyDescent="0.3"/>
    <row r="3981" ht="15" customHeight="1" x14ac:dyDescent="0.3"/>
    <row r="3982" ht="15" customHeight="1" x14ac:dyDescent="0.3"/>
    <row r="3983" ht="15" customHeight="1" x14ac:dyDescent="0.3"/>
    <row r="3984" ht="15" customHeight="1" x14ac:dyDescent="0.3"/>
    <row r="3985" ht="15" customHeight="1" x14ac:dyDescent="0.3"/>
    <row r="3986" ht="15" customHeight="1" x14ac:dyDescent="0.3"/>
    <row r="3987" ht="15" customHeight="1" x14ac:dyDescent="0.3"/>
    <row r="3988" ht="15" customHeight="1" x14ac:dyDescent="0.3"/>
    <row r="3989" ht="15" customHeight="1" x14ac:dyDescent="0.3"/>
    <row r="3990" ht="15" customHeight="1" x14ac:dyDescent="0.3"/>
    <row r="3991" ht="15" customHeight="1" x14ac:dyDescent="0.3"/>
    <row r="3992" ht="15" customHeight="1" x14ac:dyDescent="0.3"/>
    <row r="3993" ht="15" customHeight="1" x14ac:dyDescent="0.3"/>
    <row r="3994" ht="15" customHeight="1" x14ac:dyDescent="0.3"/>
    <row r="3995" ht="15" customHeight="1" x14ac:dyDescent="0.3"/>
    <row r="3996" ht="15" customHeight="1" x14ac:dyDescent="0.3"/>
    <row r="3997" ht="15" customHeight="1" x14ac:dyDescent="0.3"/>
    <row r="3998" ht="15" customHeight="1" x14ac:dyDescent="0.3"/>
    <row r="3999" ht="15" customHeight="1" x14ac:dyDescent="0.3"/>
    <row r="4000" ht="15" customHeight="1" x14ac:dyDescent="0.3"/>
    <row r="4001" ht="15" customHeight="1" x14ac:dyDescent="0.3"/>
    <row r="4002" ht="15" customHeight="1" x14ac:dyDescent="0.3"/>
    <row r="4003" ht="15" customHeight="1" x14ac:dyDescent="0.3"/>
    <row r="4004" ht="15" customHeight="1" x14ac:dyDescent="0.3"/>
    <row r="4005" ht="15" customHeight="1" x14ac:dyDescent="0.3"/>
    <row r="4006" ht="15" customHeight="1" x14ac:dyDescent="0.3"/>
    <row r="4007" ht="15" customHeight="1" x14ac:dyDescent="0.3"/>
    <row r="4008" ht="15" customHeight="1" x14ac:dyDescent="0.3"/>
    <row r="4009" ht="15" customHeight="1" x14ac:dyDescent="0.3"/>
    <row r="4010" ht="15" customHeight="1" x14ac:dyDescent="0.3"/>
    <row r="4011" ht="15" customHeight="1" x14ac:dyDescent="0.3"/>
    <row r="4012" ht="15" customHeight="1" x14ac:dyDescent="0.3"/>
    <row r="4013" ht="15" customHeight="1" x14ac:dyDescent="0.3"/>
    <row r="4014" ht="15" customHeight="1" x14ac:dyDescent="0.3"/>
    <row r="4015" ht="15" customHeight="1" x14ac:dyDescent="0.3"/>
    <row r="4016" ht="15" customHeight="1" x14ac:dyDescent="0.3"/>
    <row r="4017" ht="15" customHeight="1" x14ac:dyDescent="0.3"/>
    <row r="4018" ht="15" customHeight="1" x14ac:dyDescent="0.3"/>
    <row r="4019" ht="15" customHeight="1" x14ac:dyDescent="0.3"/>
    <row r="4020" ht="15" customHeight="1" x14ac:dyDescent="0.3"/>
    <row r="4021" ht="15" customHeight="1" x14ac:dyDescent="0.3"/>
    <row r="4022" ht="15" customHeight="1" x14ac:dyDescent="0.3"/>
    <row r="4023" ht="15" customHeight="1" x14ac:dyDescent="0.3"/>
    <row r="4024" ht="15" customHeight="1" x14ac:dyDescent="0.3"/>
    <row r="4025" ht="15" customHeight="1" x14ac:dyDescent="0.3"/>
    <row r="4026" ht="15" customHeight="1" x14ac:dyDescent="0.3"/>
    <row r="4027" ht="15" customHeight="1" x14ac:dyDescent="0.3"/>
    <row r="4028" ht="15" customHeight="1" x14ac:dyDescent="0.3"/>
    <row r="4029" ht="15" customHeight="1" x14ac:dyDescent="0.3"/>
    <row r="4030" ht="15" customHeight="1" x14ac:dyDescent="0.3"/>
    <row r="4031" ht="15" customHeight="1" x14ac:dyDescent="0.3"/>
    <row r="4032" ht="15" customHeight="1" x14ac:dyDescent="0.3"/>
    <row r="4033" ht="15" customHeight="1" x14ac:dyDescent="0.3"/>
    <row r="4034" ht="15" customHeight="1" x14ac:dyDescent="0.3"/>
    <row r="4035" ht="15" customHeight="1" x14ac:dyDescent="0.3"/>
    <row r="4036" ht="15" customHeight="1" x14ac:dyDescent="0.3"/>
    <row r="4037" ht="15" customHeight="1" x14ac:dyDescent="0.3"/>
    <row r="4038" ht="15" customHeight="1" x14ac:dyDescent="0.3"/>
    <row r="4039" ht="15" customHeight="1" x14ac:dyDescent="0.3"/>
    <row r="4040" ht="15" customHeight="1" x14ac:dyDescent="0.3"/>
    <row r="4041" ht="15" customHeight="1" x14ac:dyDescent="0.3"/>
    <row r="4042" ht="15" customHeight="1" x14ac:dyDescent="0.3"/>
    <row r="4043" ht="15" customHeight="1" x14ac:dyDescent="0.3"/>
    <row r="4044" ht="15" customHeight="1" x14ac:dyDescent="0.3"/>
    <row r="4045" ht="15" customHeight="1" x14ac:dyDescent="0.3"/>
    <row r="4046" ht="15" customHeight="1" x14ac:dyDescent="0.3"/>
    <row r="4047" ht="15" customHeight="1" x14ac:dyDescent="0.3"/>
    <row r="4048" ht="15" customHeight="1" x14ac:dyDescent="0.3"/>
    <row r="4049" ht="15" customHeight="1" x14ac:dyDescent="0.3"/>
    <row r="4050" ht="15" customHeight="1" x14ac:dyDescent="0.3"/>
    <row r="4051" ht="15" customHeight="1" x14ac:dyDescent="0.3"/>
    <row r="4052" ht="15" customHeight="1" x14ac:dyDescent="0.3"/>
    <row r="4053" ht="15" customHeight="1" x14ac:dyDescent="0.3"/>
    <row r="4054" ht="15" customHeight="1" x14ac:dyDescent="0.3"/>
    <row r="4055" ht="15" customHeight="1" x14ac:dyDescent="0.3"/>
    <row r="4056" ht="15" customHeight="1" x14ac:dyDescent="0.3"/>
    <row r="4057" ht="15" customHeight="1" x14ac:dyDescent="0.3"/>
    <row r="4058" ht="15" customHeight="1" x14ac:dyDescent="0.3"/>
    <row r="4059" ht="15" customHeight="1" x14ac:dyDescent="0.3"/>
    <row r="4060" ht="15" customHeight="1" x14ac:dyDescent="0.3"/>
    <row r="4061" ht="15" customHeight="1" x14ac:dyDescent="0.3"/>
    <row r="4062" ht="15" customHeight="1" x14ac:dyDescent="0.3"/>
    <row r="4063" ht="15" customHeight="1" x14ac:dyDescent="0.3"/>
    <row r="4064" ht="15" customHeight="1" x14ac:dyDescent="0.3"/>
    <row r="4065" ht="15" customHeight="1" x14ac:dyDescent="0.3"/>
    <row r="4066" ht="15" customHeight="1" x14ac:dyDescent="0.3"/>
    <row r="4067" ht="15" customHeight="1" x14ac:dyDescent="0.3"/>
    <row r="4068" ht="15" customHeight="1" x14ac:dyDescent="0.3"/>
    <row r="4069" ht="15" customHeight="1" x14ac:dyDescent="0.3"/>
    <row r="4070" ht="15" customHeight="1" x14ac:dyDescent="0.3"/>
    <row r="4071" ht="15" customHeight="1" x14ac:dyDescent="0.3"/>
    <row r="4072" ht="15" customHeight="1" x14ac:dyDescent="0.3"/>
    <row r="4073" ht="15" customHeight="1" x14ac:dyDescent="0.3"/>
    <row r="4074" ht="15" customHeight="1" x14ac:dyDescent="0.3"/>
    <row r="4075" ht="15" customHeight="1" x14ac:dyDescent="0.3"/>
    <row r="4076" ht="15" customHeight="1" x14ac:dyDescent="0.3"/>
    <row r="4077" ht="15" customHeight="1" x14ac:dyDescent="0.3"/>
    <row r="4078" ht="15" customHeight="1" x14ac:dyDescent="0.3"/>
    <row r="4079" ht="15" customHeight="1" x14ac:dyDescent="0.3"/>
    <row r="4080" ht="15" customHeight="1" x14ac:dyDescent="0.3"/>
    <row r="4081" ht="15" customHeight="1" x14ac:dyDescent="0.3"/>
    <row r="4082" ht="15" customHeight="1" x14ac:dyDescent="0.3"/>
    <row r="4083" ht="15" customHeight="1" x14ac:dyDescent="0.3"/>
    <row r="4084" ht="15" customHeight="1" x14ac:dyDescent="0.3"/>
    <row r="4085" ht="15" customHeight="1" x14ac:dyDescent="0.3"/>
    <row r="4086" ht="15" customHeight="1" x14ac:dyDescent="0.3"/>
    <row r="4087" ht="15" customHeight="1" x14ac:dyDescent="0.3"/>
    <row r="4088" ht="15" customHeight="1" x14ac:dyDescent="0.3"/>
    <row r="4089" ht="15" customHeight="1" x14ac:dyDescent="0.3"/>
    <row r="4090" ht="15" customHeight="1" x14ac:dyDescent="0.3"/>
    <row r="4091" ht="15" customHeight="1" x14ac:dyDescent="0.3"/>
    <row r="4092" ht="15" customHeight="1" x14ac:dyDescent="0.3"/>
    <row r="4093" ht="15" customHeight="1" x14ac:dyDescent="0.3"/>
    <row r="4094" ht="15" customHeight="1" x14ac:dyDescent="0.3"/>
    <row r="4095" ht="15" customHeight="1" x14ac:dyDescent="0.3"/>
    <row r="4096" ht="15" customHeight="1" x14ac:dyDescent="0.3"/>
    <row r="4097" ht="15" customHeight="1" x14ac:dyDescent="0.3"/>
    <row r="4098" ht="15" customHeight="1" x14ac:dyDescent="0.3"/>
    <row r="4099" ht="15" customHeight="1" x14ac:dyDescent="0.3"/>
    <row r="4100" ht="15" customHeight="1" x14ac:dyDescent="0.3"/>
    <row r="4101" ht="15" customHeight="1" x14ac:dyDescent="0.3"/>
    <row r="4102" ht="15" customHeight="1" x14ac:dyDescent="0.3"/>
    <row r="4103" ht="15" customHeight="1" x14ac:dyDescent="0.3"/>
    <row r="4104" ht="15" customHeight="1" x14ac:dyDescent="0.3"/>
    <row r="4105" ht="15" customHeight="1" x14ac:dyDescent="0.3"/>
    <row r="4106" ht="15" customHeight="1" x14ac:dyDescent="0.3"/>
    <row r="4107" ht="15" customHeight="1" x14ac:dyDescent="0.3"/>
    <row r="4108" ht="15" customHeight="1" x14ac:dyDescent="0.3"/>
    <row r="4109" ht="15" customHeight="1" x14ac:dyDescent="0.3"/>
    <row r="4110" ht="15" customHeight="1" x14ac:dyDescent="0.3"/>
    <row r="4111" ht="15" customHeight="1" x14ac:dyDescent="0.3"/>
    <row r="4112" ht="15" customHeight="1" x14ac:dyDescent="0.3"/>
    <row r="4113" ht="15" customHeight="1" x14ac:dyDescent="0.3"/>
    <row r="4114" ht="15" customHeight="1" x14ac:dyDescent="0.3"/>
    <row r="4115" ht="15" customHeight="1" x14ac:dyDescent="0.3"/>
    <row r="4116" ht="15" customHeight="1" x14ac:dyDescent="0.3"/>
    <row r="4117" ht="15" customHeight="1" x14ac:dyDescent="0.3"/>
    <row r="4118" ht="15" customHeight="1" x14ac:dyDescent="0.3"/>
    <row r="4119" ht="15" customHeight="1" x14ac:dyDescent="0.3"/>
    <row r="4120" ht="15" customHeight="1" x14ac:dyDescent="0.3"/>
    <row r="4121" ht="15" customHeight="1" x14ac:dyDescent="0.3"/>
    <row r="4122" ht="15" customHeight="1" x14ac:dyDescent="0.3"/>
    <row r="4123" ht="15" customHeight="1" x14ac:dyDescent="0.3"/>
    <row r="4124" ht="15" customHeight="1" x14ac:dyDescent="0.3"/>
    <row r="4125" ht="15" customHeight="1" x14ac:dyDescent="0.3"/>
    <row r="4126" ht="15" customHeight="1" x14ac:dyDescent="0.3"/>
    <row r="4127" ht="15" customHeight="1" x14ac:dyDescent="0.3"/>
    <row r="4128" ht="15" customHeight="1" x14ac:dyDescent="0.3"/>
    <row r="4129" ht="15" customHeight="1" x14ac:dyDescent="0.3"/>
    <row r="4130" ht="15" customHeight="1" x14ac:dyDescent="0.3"/>
    <row r="4131" ht="15" customHeight="1" x14ac:dyDescent="0.3"/>
    <row r="4132" ht="15" customHeight="1" x14ac:dyDescent="0.3"/>
    <row r="4133" ht="15" customHeight="1" x14ac:dyDescent="0.3"/>
    <row r="4134" ht="15" customHeight="1" x14ac:dyDescent="0.3"/>
    <row r="4135" ht="15" customHeight="1" x14ac:dyDescent="0.3"/>
    <row r="4136" ht="15" customHeight="1" x14ac:dyDescent="0.3"/>
    <row r="4137" ht="15" customHeight="1" x14ac:dyDescent="0.3"/>
    <row r="4138" ht="15" customHeight="1" x14ac:dyDescent="0.3"/>
    <row r="4139" ht="15" customHeight="1" x14ac:dyDescent="0.3"/>
    <row r="4140" ht="15" customHeight="1" x14ac:dyDescent="0.3"/>
    <row r="4141" ht="15" customHeight="1" x14ac:dyDescent="0.3"/>
    <row r="4142" ht="15" customHeight="1" x14ac:dyDescent="0.3"/>
    <row r="4143" ht="15" customHeight="1" x14ac:dyDescent="0.3"/>
    <row r="4144" ht="15" customHeight="1" x14ac:dyDescent="0.3"/>
    <row r="4145" ht="15" customHeight="1" x14ac:dyDescent="0.3"/>
    <row r="4146" ht="15" customHeight="1" x14ac:dyDescent="0.3"/>
    <row r="4147" ht="15" customHeight="1" x14ac:dyDescent="0.3"/>
    <row r="4148" ht="15" customHeight="1" x14ac:dyDescent="0.3"/>
    <row r="4149" ht="15" customHeight="1" x14ac:dyDescent="0.3"/>
    <row r="4150" ht="15" customHeight="1" x14ac:dyDescent="0.3"/>
    <row r="4151" ht="15" customHeight="1" x14ac:dyDescent="0.3"/>
    <row r="4152" ht="15" customHeight="1" x14ac:dyDescent="0.3"/>
    <row r="4153" ht="15" customHeight="1" x14ac:dyDescent="0.3"/>
    <row r="4154" ht="15" customHeight="1" x14ac:dyDescent="0.3"/>
    <row r="4155" ht="15" customHeight="1" x14ac:dyDescent="0.3"/>
    <row r="4156" ht="15" customHeight="1" x14ac:dyDescent="0.3"/>
    <row r="4157" ht="15" customHeight="1" x14ac:dyDescent="0.3"/>
    <row r="4158" ht="15" customHeight="1" x14ac:dyDescent="0.3"/>
    <row r="4159" ht="15" customHeight="1" x14ac:dyDescent="0.3"/>
    <row r="4160" ht="15" customHeight="1" x14ac:dyDescent="0.3"/>
    <row r="4161" ht="15" customHeight="1" x14ac:dyDescent="0.3"/>
    <row r="4162" ht="15" customHeight="1" x14ac:dyDescent="0.3"/>
    <row r="4163" ht="15" customHeight="1" x14ac:dyDescent="0.3"/>
    <row r="4164" ht="15" customHeight="1" x14ac:dyDescent="0.3"/>
    <row r="4165" ht="15" customHeight="1" x14ac:dyDescent="0.3"/>
    <row r="4166" ht="15" customHeight="1" x14ac:dyDescent="0.3"/>
    <row r="4167" ht="15" customHeight="1" x14ac:dyDescent="0.3"/>
    <row r="4168" ht="15" customHeight="1" x14ac:dyDescent="0.3"/>
    <row r="4169" ht="15" customHeight="1" x14ac:dyDescent="0.3"/>
    <row r="4170" ht="15" customHeight="1" x14ac:dyDescent="0.3"/>
    <row r="4171" ht="15" customHeight="1" x14ac:dyDescent="0.3"/>
    <row r="4172" ht="15" customHeight="1" x14ac:dyDescent="0.3"/>
    <row r="4173" ht="15" customHeight="1" x14ac:dyDescent="0.3"/>
    <row r="4174" ht="15" customHeight="1" x14ac:dyDescent="0.3"/>
    <row r="4175" ht="15" customHeight="1" x14ac:dyDescent="0.3"/>
    <row r="4176" ht="15" customHeight="1" x14ac:dyDescent="0.3"/>
    <row r="4177" ht="15" customHeight="1" x14ac:dyDescent="0.3"/>
    <row r="4178" ht="15" customHeight="1" x14ac:dyDescent="0.3"/>
    <row r="4179" ht="15" customHeight="1" x14ac:dyDescent="0.3"/>
    <row r="4180" ht="15" customHeight="1" x14ac:dyDescent="0.3"/>
    <row r="4181" ht="15" customHeight="1" x14ac:dyDescent="0.3"/>
    <row r="4182" ht="15" customHeight="1" x14ac:dyDescent="0.3"/>
    <row r="4183" ht="15" customHeight="1" x14ac:dyDescent="0.3"/>
    <row r="4184" ht="15" customHeight="1" x14ac:dyDescent="0.3"/>
    <row r="4185" ht="15" customHeight="1" x14ac:dyDescent="0.3"/>
    <row r="4186" ht="15" customHeight="1" x14ac:dyDescent="0.3"/>
    <row r="4187" ht="15" customHeight="1" x14ac:dyDescent="0.3"/>
    <row r="4188" ht="15" customHeight="1" x14ac:dyDescent="0.3"/>
    <row r="4189" ht="15" customHeight="1" x14ac:dyDescent="0.3"/>
    <row r="4190" ht="15" customHeight="1" x14ac:dyDescent="0.3"/>
    <row r="4191" ht="15" customHeight="1" x14ac:dyDescent="0.3"/>
    <row r="4192" ht="15" customHeight="1" x14ac:dyDescent="0.3"/>
    <row r="4193" ht="15" customHeight="1" x14ac:dyDescent="0.3"/>
    <row r="4194" ht="15" customHeight="1" x14ac:dyDescent="0.3"/>
    <row r="4195" ht="15" customHeight="1" x14ac:dyDescent="0.3"/>
    <row r="4196" ht="15" customHeight="1" x14ac:dyDescent="0.3"/>
    <row r="4197" ht="15" customHeight="1" x14ac:dyDescent="0.3"/>
    <row r="4198" ht="15" customHeight="1" x14ac:dyDescent="0.3"/>
    <row r="4199" ht="15" customHeight="1" x14ac:dyDescent="0.3"/>
    <row r="4200" ht="15" customHeight="1" x14ac:dyDescent="0.3"/>
    <row r="4201" ht="15" customHeight="1" x14ac:dyDescent="0.3"/>
    <row r="4202" ht="15" customHeight="1" x14ac:dyDescent="0.3"/>
    <row r="4203" ht="15" customHeight="1" x14ac:dyDescent="0.3"/>
    <row r="4204" ht="15" customHeight="1" x14ac:dyDescent="0.3"/>
    <row r="4205" ht="15" customHeight="1" x14ac:dyDescent="0.3"/>
    <row r="4206" ht="15" customHeight="1" x14ac:dyDescent="0.3"/>
    <row r="4207" ht="15" customHeight="1" x14ac:dyDescent="0.3"/>
    <row r="4208" ht="15" customHeight="1" x14ac:dyDescent="0.3"/>
    <row r="4209" ht="15" customHeight="1" x14ac:dyDescent="0.3"/>
    <row r="4210" ht="15" customHeight="1" x14ac:dyDescent="0.3"/>
    <row r="4211" ht="15" customHeight="1" x14ac:dyDescent="0.3"/>
    <row r="4212" ht="15" customHeight="1" x14ac:dyDescent="0.3"/>
    <row r="4213" ht="15" customHeight="1" x14ac:dyDescent="0.3"/>
    <row r="4214" ht="15" customHeight="1" x14ac:dyDescent="0.3"/>
    <row r="4215" ht="15" customHeight="1" x14ac:dyDescent="0.3"/>
    <row r="4216" ht="15" customHeight="1" x14ac:dyDescent="0.3"/>
    <row r="4217" ht="15" customHeight="1" x14ac:dyDescent="0.3"/>
    <row r="4218" ht="15" customHeight="1" x14ac:dyDescent="0.3"/>
    <row r="4219" ht="15" customHeight="1" x14ac:dyDescent="0.3"/>
    <row r="4220" ht="15" customHeight="1" x14ac:dyDescent="0.3"/>
    <row r="4221" ht="15" customHeight="1" x14ac:dyDescent="0.3"/>
    <row r="4222" ht="15" customHeight="1" x14ac:dyDescent="0.3"/>
    <row r="4223" ht="15" customHeight="1" x14ac:dyDescent="0.3"/>
    <row r="4224" ht="15" customHeight="1" x14ac:dyDescent="0.3"/>
    <row r="4225" ht="15" customHeight="1" x14ac:dyDescent="0.3"/>
    <row r="4226" ht="15" customHeight="1" x14ac:dyDescent="0.3"/>
    <row r="4227" ht="15" customHeight="1" x14ac:dyDescent="0.3"/>
    <row r="4228" ht="15" customHeight="1" x14ac:dyDescent="0.3"/>
    <row r="4229" ht="15" customHeight="1" x14ac:dyDescent="0.3"/>
    <row r="4230" ht="15" customHeight="1" x14ac:dyDescent="0.3"/>
    <row r="4231" ht="15" customHeight="1" x14ac:dyDescent="0.3"/>
    <row r="4232" ht="15" customHeight="1" x14ac:dyDescent="0.3"/>
    <row r="4233" ht="15" customHeight="1" x14ac:dyDescent="0.3"/>
    <row r="4234" ht="15" customHeight="1" x14ac:dyDescent="0.3"/>
    <row r="4235" ht="15" customHeight="1" x14ac:dyDescent="0.3"/>
    <row r="4236" ht="15" customHeight="1" x14ac:dyDescent="0.3"/>
    <row r="4237" ht="15" customHeight="1" x14ac:dyDescent="0.3"/>
    <row r="4238" ht="15" customHeight="1" x14ac:dyDescent="0.3"/>
    <row r="4239" ht="15" customHeight="1" x14ac:dyDescent="0.3"/>
    <row r="4240" ht="15" customHeight="1" x14ac:dyDescent="0.3"/>
    <row r="4241" ht="15" customHeight="1" x14ac:dyDescent="0.3"/>
    <row r="4242" ht="15" customHeight="1" x14ac:dyDescent="0.3"/>
    <row r="4243" ht="15" customHeight="1" x14ac:dyDescent="0.3"/>
    <row r="4244" ht="15" customHeight="1" x14ac:dyDescent="0.3"/>
    <row r="4245" ht="15" customHeight="1" x14ac:dyDescent="0.3"/>
    <row r="4246" ht="15" customHeight="1" x14ac:dyDescent="0.3"/>
    <row r="4247" ht="15" customHeight="1" x14ac:dyDescent="0.3"/>
    <row r="4248" ht="15" customHeight="1" x14ac:dyDescent="0.3"/>
    <row r="4249" ht="15" customHeight="1" x14ac:dyDescent="0.3"/>
    <row r="4250" ht="15" customHeight="1" x14ac:dyDescent="0.3"/>
    <row r="4251" ht="15" customHeight="1" x14ac:dyDescent="0.3"/>
    <row r="4252" ht="15" customHeight="1" x14ac:dyDescent="0.3"/>
    <row r="4253" ht="15" customHeight="1" x14ac:dyDescent="0.3"/>
    <row r="4254" ht="15" customHeight="1" x14ac:dyDescent="0.3"/>
    <row r="4255" ht="15" customHeight="1" x14ac:dyDescent="0.3"/>
    <row r="4256" ht="15" customHeight="1" x14ac:dyDescent="0.3"/>
    <row r="4257" ht="15" customHeight="1" x14ac:dyDescent="0.3"/>
    <row r="4258" ht="15" customHeight="1" x14ac:dyDescent="0.3"/>
    <row r="4259" ht="15" customHeight="1" x14ac:dyDescent="0.3"/>
    <row r="4260" ht="15" customHeight="1" x14ac:dyDescent="0.3"/>
    <row r="4261" ht="15" customHeight="1" x14ac:dyDescent="0.3"/>
    <row r="4262" ht="15" customHeight="1" x14ac:dyDescent="0.3"/>
    <row r="4263" ht="15" customHeight="1" x14ac:dyDescent="0.3"/>
    <row r="4264" ht="15" customHeight="1" x14ac:dyDescent="0.3"/>
    <row r="4265" ht="15" customHeight="1" x14ac:dyDescent="0.3"/>
    <row r="4266" ht="15" customHeight="1" x14ac:dyDescent="0.3"/>
    <row r="4267" ht="15" customHeight="1" x14ac:dyDescent="0.3"/>
    <row r="4268" ht="15" customHeight="1" x14ac:dyDescent="0.3"/>
    <row r="4269" ht="15" customHeight="1" x14ac:dyDescent="0.3"/>
    <row r="4270" ht="15" customHeight="1" x14ac:dyDescent="0.3"/>
    <row r="4271" ht="15" customHeight="1" x14ac:dyDescent="0.3"/>
    <row r="4272" ht="15" customHeight="1" x14ac:dyDescent="0.3"/>
    <row r="4273" ht="15" customHeight="1" x14ac:dyDescent="0.3"/>
    <row r="4274" ht="15" customHeight="1" x14ac:dyDescent="0.3"/>
    <row r="4275" ht="15" customHeight="1" x14ac:dyDescent="0.3"/>
    <row r="4276" ht="15" customHeight="1" x14ac:dyDescent="0.3"/>
    <row r="4277" ht="15" customHeight="1" x14ac:dyDescent="0.3"/>
    <row r="4278" ht="15" customHeight="1" x14ac:dyDescent="0.3"/>
    <row r="4279" ht="15" customHeight="1" x14ac:dyDescent="0.3"/>
    <row r="4280" ht="15" customHeight="1" x14ac:dyDescent="0.3"/>
    <row r="4281" ht="15" customHeight="1" x14ac:dyDescent="0.3"/>
    <row r="4282" ht="15" customHeight="1" x14ac:dyDescent="0.3"/>
    <row r="4283" ht="15" customHeight="1" x14ac:dyDescent="0.3"/>
    <row r="4284" ht="15" customHeight="1" x14ac:dyDescent="0.3"/>
    <row r="4285" ht="15" customHeight="1" x14ac:dyDescent="0.3"/>
    <row r="4286" ht="15" customHeight="1" x14ac:dyDescent="0.3"/>
    <row r="4287" ht="15" customHeight="1" x14ac:dyDescent="0.3"/>
    <row r="4288" ht="15" customHeight="1" x14ac:dyDescent="0.3"/>
    <row r="4289" ht="15" customHeight="1" x14ac:dyDescent="0.3"/>
    <row r="4290" ht="15" customHeight="1" x14ac:dyDescent="0.3"/>
    <row r="4291" ht="15" customHeight="1" x14ac:dyDescent="0.3"/>
    <row r="4292" ht="15" customHeight="1" x14ac:dyDescent="0.3"/>
    <row r="4293" ht="15" customHeight="1" x14ac:dyDescent="0.3"/>
    <row r="4294" ht="15" customHeight="1" x14ac:dyDescent="0.3"/>
    <row r="4295" ht="15" customHeight="1" x14ac:dyDescent="0.3"/>
    <row r="4296" ht="15" customHeight="1" x14ac:dyDescent="0.3"/>
    <row r="4297" ht="15" customHeight="1" x14ac:dyDescent="0.3"/>
    <row r="4298" ht="15" customHeight="1" x14ac:dyDescent="0.3"/>
    <row r="4299" ht="15" customHeight="1" x14ac:dyDescent="0.3"/>
    <row r="4300" ht="15" customHeight="1" x14ac:dyDescent="0.3"/>
    <row r="4301" ht="15" customHeight="1" x14ac:dyDescent="0.3"/>
    <row r="4302" ht="15" customHeight="1" x14ac:dyDescent="0.3"/>
    <row r="4303" ht="15" customHeight="1" x14ac:dyDescent="0.3"/>
    <row r="4304" ht="15" customHeight="1" x14ac:dyDescent="0.3"/>
    <row r="4305" ht="15" customHeight="1" x14ac:dyDescent="0.3"/>
    <row r="4306" ht="15" customHeight="1" x14ac:dyDescent="0.3"/>
    <row r="4307" ht="15" customHeight="1" x14ac:dyDescent="0.3"/>
    <row r="4308" ht="15" customHeight="1" x14ac:dyDescent="0.3"/>
    <row r="4309" ht="15" customHeight="1" x14ac:dyDescent="0.3"/>
    <row r="4310" ht="15" customHeight="1" x14ac:dyDescent="0.3"/>
    <row r="4311" ht="15" customHeight="1" x14ac:dyDescent="0.3"/>
    <row r="4312" ht="15" customHeight="1" x14ac:dyDescent="0.3"/>
    <row r="4313" ht="15" customHeight="1" x14ac:dyDescent="0.3"/>
    <row r="4314" ht="15" customHeight="1" x14ac:dyDescent="0.3"/>
    <row r="4315" ht="15" customHeight="1" x14ac:dyDescent="0.3"/>
    <row r="4316" ht="15" customHeight="1" x14ac:dyDescent="0.3"/>
    <row r="4317" ht="15" customHeight="1" x14ac:dyDescent="0.3"/>
    <row r="4318" ht="15" customHeight="1" x14ac:dyDescent="0.3"/>
    <row r="4319" ht="15" customHeight="1" x14ac:dyDescent="0.3"/>
    <row r="4320" ht="15" customHeight="1" x14ac:dyDescent="0.3"/>
    <row r="4321" ht="15" customHeight="1" x14ac:dyDescent="0.3"/>
    <row r="4322" ht="15" customHeight="1" x14ac:dyDescent="0.3"/>
    <row r="4323" ht="15" customHeight="1" x14ac:dyDescent="0.3"/>
    <row r="4324" ht="15" customHeight="1" x14ac:dyDescent="0.3"/>
    <row r="4325" ht="15" customHeight="1" x14ac:dyDescent="0.3"/>
    <row r="4326" ht="15" customHeight="1" x14ac:dyDescent="0.3"/>
    <row r="4327" ht="15" customHeight="1" x14ac:dyDescent="0.3"/>
    <row r="4328" ht="15" customHeight="1" x14ac:dyDescent="0.3"/>
    <row r="4329" ht="15" customHeight="1" x14ac:dyDescent="0.3"/>
    <row r="4330" ht="15" customHeight="1" x14ac:dyDescent="0.3"/>
    <row r="4331" ht="15" customHeight="1" x14ac:dyDescent="0.3"/>
    <row r="4332" ht="15" customHeight="1" x14ac:dyDescent="0.3"/>
    <row r="4333" ht="15" customHeight="1" x14ac:dyDescent="0.3"/>
    <row r="4334" ht="15" customHeight="1" x14ac:dyDescent="0.3"/>
    <row r="4335" ht="15" customHeight="1" x14ac:dyDescent="0.3"/>
    <row r="4336" ht="15" customHeight="1" x14ac:dyDescent="0.3"/>
    <row r="4337" ht="15" customHeight="1" x14ac:dyDescent="0.3"/>
    <row r="4338" ht="15" customHeight="1" x14ac:dyDescent="0.3"/>
    <row r="4339" ht="15" customHeight="1" x14ac:dyDescent="0.3"/>
    <row r="4340" ht="15" customHeight="1" x14ac:dyDescent="0.3"/>
    <row r="4341" ht="15" customHeight="1" x14ac:dyDescent="0.3"/>
    <row r="4342" ht="15" customHeight="1" x14ac:dyDescent="0.3"/>
    <row r="4343" ht="15" customHeight="1" x14ac:dyDescent="0.3"/>
    <row r="4344" ht="15" customHeight="1" x14ac:dyDescent="0.3"/>
    <row r="4345" ht="15" customHeight="1" x14ac:dyDescent="0.3"/>
    <row r="4346" ht="15" customHeight="1" x14ac:dyDescent="0.3"/>
    <row r="4347" ht="15" customHeight="1" x14ac:dyDescent="0.3"/>
    <row r="4348" ht="15" customHeight="1" x14ac:dyDescent="0.3"/>
    <row r="4349" ht="15" customHeight="1" x14ac:dyDescent="0.3"/>
    <row r="4350" ht="15" customHeight="1" x14ac:dyDescent="0.3"/>
    <row r="4351" ht="15" customHeight="1" x14ac:dyDescent="0.3"/>
    <row r="4352" ht="15" customHeight="1" x14ac:dyDescent="0.3"/>
    <row r="4353" ht="15" customHeight="1" x14ac:dyDescent="0.3"/>
    <row r="4354" ht="15" customHeight="1" x14ac:dyDescent="0.3"/>
    <row r="4355" ht="15" customHeight="1" x14ac:dyDescent="0.3"/>
    <row r="4356" ht="15" customHeight="1" x14ac:dyDescent="0.3"/>
    <row r="4357" ht="15" customHeight="1" x14ac:dyDescent="0.3"/>
    <row r="4358" ht="15" customHeight="1" x14ac:dyDescent="0.3"/>
    <row r="4359" ht="15" customHeight="1" x14ac:dyDescent="0.3"/>
    <row r="4360" ht="15" customHeight="1" x14ac:dyDescent="0.3"/>
    <row r="4361" ht="15" customHeight="1" x14ac:dyDescent="0.3"/>
    <row r="4362" ht="15" customHeight="1" x14ac:dyDescent="0.3"/>
    <row r="4363" ht="15" customHeight="1" x14ac:dyDescent="0.3"/>
    <row r="4364" ht="15" customHeight="1" x14ac:dyDescent="0.3"/>
    <row r="4365" ht="15" customHeight="1" x14ac:dyDescent="0.3"/>
    <row r="4366" ht="15" customHeight="1" x14ac:dyDescent="0.3"/>
    <row r="4367" ht="15" customHeight="1" x14ac:dyDescent="0.3"/>
    <row r="4368" ht="15" customHeight="1" x14ac:dyDescent="0.3"/>
    <row r="4369" ht="15" customHeight="1" x14ac:dyDescent="0.3"/>
    <row r="4370" ht="15" customHeight="1" x14ac:dyDescent="0.3"/>
    <row r="4371" ht="15" customHeight="1" x14ac:dyDescent="0.3"/>
    <row r="4372" ht="15" customHeight="1" x14ac:dyDescent="0.3"/>
    <row r="4373" ht="15" customHeight="1" x14ac:dyDescent="0.3"/>
    <row r="4374" ht="15" customHeight="1" x14ac:dyDescent="0.3"/>
    <row r="4375" ht="15" customHeight="1" x14ac:dyDescent="0.3"/>
    <row r="4376" ht="15" customHeight="1" x14ac:dyDescent="0.3"/>
    <row r="4377" ht="15" customHeight="1" x14ac:dyDescent="0.3"/>
    <row r="4378" ht="15" customHeight="1" x14ac:dyDescent="0.3"/>
    <row r="4379" ht="15" customHeight="1" x14ac:dyDescent="0.3"/>
    <row r="4380" ht="15" customHeight="1" x14ac:dyDescent="0.3"/>
    <row r="4381" ht="15" customHeight="1" x14ac:dyDescent="0.3"/>
    <row r="4382" ht="15" customHeight="1" x14ac:dyDescent="0.3"/>
    <row r="4383" ht="15" customHeight="1" x14ac:dyDescent="0.3"/>
    <row r="4384" ht="15" customHeight="1" x14ac:dyDescent="0.3"/>
    <row r="4385" ht="15" customHeight="1" x14ac:dyDescent="0.3"/>
    <row r="4386" ht="15" customHeight="1" x14ac:dyDescent="0.3"/>
    <row r="4387" ht="15" customHeight="1" x14ac:dyDescent="0.3"/>
    <row r="4388" ht="15" customHeight="1" x14ac:dyDescent="0.3"/>
    <row r="4389" ht="15" customHeight="1" x14ac:dyDescent="0.3"/>
    <row r="4390" ht="15" customHeight="1" x14ac:dyDescent="0.3"/>
    <row r="4391" ht="15" customHeight="1" x14ac:dyDescent="0.3"/>
    <row r="4392" ht="15" customHeight="1" x14ac:dyDescent="0.3"/>
    <row r="4393" ht="15" customHeight="1" x14ac:dyDescent="0.3"/>
    <row r="4394" ht="15" customHeight="1" x14ac:dyDescent="0.3"/>
    <row r="4395" ht="15" customHeight="1" x14ac:dyDescent="0.3"/>
    <row r="4396" ht="15" customHeight="1" x14ac:dyDescent="0.3"/>
    <row r="4397" ht="15" customHeight="1" x14ac:dyDescent="0.3"/>
    <row r="4398" ht="15" customHeight="1" x14ac:dyDescent="0.3"/>
    <row r="4399" ht="15" customHeight="1" x14ac:dyDescent="0.3"/>
    <row r="4400" ht="15" customHeight="1" x14ac:dyDescent="0.3"/>
    <row r="4401" ht="15" customHeight="1" x14ac:dyDescent="0.3"/>
    <row r="4402" ht="15" customHeight="1" x14ac:dyDescent="0.3"/>
    <row r="4403" ht="15" customHeight="1" x14ac:dyDescent="0.3"/>
    <row r="4404" ht="15" customHeight="1" x14ac:dyDescent="0.3"/>
    <row r="4405" ht="15" customHeight="1" x14ac:dyDescent="0.3"/>
    <row r="4406" ht="15" customHeight="1" x14ac:dyDescent="0.3"/>
    <row r="4407" ht="15" customHeight="1" x14ac:dyDescent="0.3"/>
    <row r="4408" ht="15" customHeight="1" x14ac:dyDescent="0.3"/>
    <row r="4409" ht="15" customHeight="1" x14ac:dyDescent="0.3"/>
    <row r="4410" ht="15" customHeight="1" x14ac:dyDescent="0.3"/>
    <row r="4411" ht="15" customHeight="1" x14ac:dyDescent="0.3"/>
    <row r="4412" ht="15" customHeight="1" x14ac:dyDescent="0.3"/>
    <row r="4413" ht="15" customHeight="1" x14ac:dyDescent="0.3"/>
    <row r="4414" ht="15" customHeight="1" x14ac:dyDescent="0.3"/>
    <row r="4415" ht="15" customHeight="1" x14ac:dyDescent="0.3"/>
    <row r="4416" ht="15" customHeight="1" x14ac:dyDescent="0.3"/>
    <row r="4417" ht="15" customHeight="1" x14ac:dyDescent="0.3"/>
    <row r="4418" ht="15" customHeight="1" x14ac:dyDescent="0.3"/>
    <row r="4419" ht="15" customHeight="1" x14ac:dyDescent="0.3"/>
    <row r="4420" ht="15" customHeight="1" x14ac:dyDescent="0.3"/>
    <row r="4421" ht="15" customHeight="1" x14ac:dyDescent="0.3"/>
    <row r="4422" ht="15" customHeight="1" x14ac:dyDescent="0.3"/>
    <row r="4423" ht="15" customHeight="1" x14ac:dyDescent="0.3"/>
    <row r="4424" ht="15" customHeight="1" x14ac:dyDescent="0.3"/>
    <row r="4425" ht="15" customHeight="1" x14ac:dyDescent="0.3"/>
    <row r="4426" ht="15" customHeight="1" x14ac:dyDescent="0.3"/>
    <row r="4427" ht="15" customHeight="1" x14ac:dyDescent="0.3"/>
    <row r="4428" ht="15" customHeight="1" x14ac:dyDescent="0.3"/>
    <row r="4429" ht="15" customHeight="1" x14ac:dyDescent="0.3"/>
    <row r="4430" ht="15" customHeight="1" x14ac:dyDescent="0.3"/>
    <row r="4431" ht="15" customHeight="1" x14ac:dyDescent="0.3"/>
    <row r="4432" ht="15" customHeight="1" x14ac:dyDescent="0.3"/>
    <row r="4433" ht="15" customHeight="1" x14ac:dyDescent="0.3"/>
    <row r="4434" ht="15" customHeight="1" x14ac:dyDescent="0.3"/>
    <row r="4435" ht="15" customHeight="1" x14ac:dyDescent="0.3"/>
    <row r="4436" ht="15" customHeight="1" x14ac:dyDescent="0.3"/>
    <row r="4437" ht="15" customHeight="1" x14ac:dyDescent="0.3"/>
    <row r="4438" ht="15" customHeight="1" x14ac:dyDescent="0.3"/>
    <row r="4439" ht="15" customHeight="1" x14ac:dyDescent="0.3"/>
    <row r="4440" ht="15" customHeight="1" x14ac:dyDescent="0.3"/>
    <row r="4441" ht="15" customHeight="1" x14ac:dyDescent="0.3"/>
    <row r="4442" ht="15" customHeight="1" x14ac:dyDescent="0.3"/>
    <row r="4443" ht="15" customHeight="1" x14ac:dyDescent="0.3"/>
    <row r="4444" ht="15" customHeight="1" x14ac:dyDescent="0.3"/>
    <row r="4445" ht="15" customHeight="1" x14ac:dyDescent="0.3"/>
    <row r="4446" ht="15" customHeight="1" x14ac:dyDescent="0.3"/>
    <row r="4447" ht="15" customHeight="1" x14ac:dyDescent="0.3"/>
    <row r="4448" ht="15" customHeight="1" x14ac:dyDescent="0.3"/>
    <row r="4449" ht="15" customHeight="1" x14ac:dyDescent="0.3"/>
    <row r="4450" ht="15" customHeight="1" x14ac:dyDescent="0.3"/>
    <row r="4451" ht="15" customHeight="1" x14ac:dyDescent="0.3"/>
    <row r="4452" ht="15" customHeight="1" x14ac:dyDescent="0.3"/>
    <row r="4453" ht="15" customHeight="1" x14ac:dyDescent="0.3"/>
    <row r="4454" ht="15" customHeight="1" x14ac:dyDescent="0.3"/>
    <row r="4455" ht="15" customHeight="1" x14ac:dyDescent="0.3"/>
    <row r="4456" ht="15" customHeight="1" x14ac:dyDescent="0.3"/>
    <row r="4457" ht="15" customHeight="1" x14ac:dyDescent="0.3"/>
    <row r="4458" ht="15" customHeight="1" x14ac:dyDescent="0.3"/>
    <row r="4459" ht="15" customHeight="1" x14ac:dyDescent="0.3"/>
    <row r="4460" ht="15" customHeight="1" x14ac:dyDescent="0.3"/>
    <row r="4461" ht="15" customHeight="1" x14ac:dyDescent="0.3"/>
    <row r="4462" ht="15" customHeight="1" x14ac:dyDescent="0.3"/>
    <row r="4463" ht="15" customHeight="1" x14ac:dyDescent="0.3"/>
    <row r="4464" ht="15" customHeight="1" x14ac:dyDescent="0.3"/>
    <row r="4465" ht="15" customHeight="1" x14ac:dyDescent="0.3"/>
    <row r="4466" ht="15" customHeight="1" x14ac:dyDescent="0.3"/>
    <row r="4467" ht="15" customHeight="1" x14ac:dyDescent="0.3"/>
    <row r="4468" ht="15" customHeight="1" x14ac:dyDescent="0.3"/>
    <row r="4469" ht="15" customHeight="1" x14ac:dyDescent="0.3"/>
    <row r="4470" ht="15" customHeight="1" x14ac:dyDescent="0.3"/>
    <row r="4471" ht="15" customHeight="1" x14ac:dyDescent="0.3"/>
    <row r="4472" ht="15" customHeight="1" x14ac:dyDescent="0.3"/>
    <row r="4473" ht="15" customHeight="1" x14ac:dyDescent="0.3"/>
    <row r="4474" ht="15" customHeight="1" x14ac:dyDescent="0.3"/>
    <row r="4475" ht="15" customHeight="1" x14ac:dyDescent="0.3"/>
    <row r="4476" ht="15" customHeight="1" x14ac:dyDescent="0.3"/>
    <row r="4477" ht="15" customHeight="1" x14ac:dyDescent="0.3"/>
    <row r="4478" ht="15" customHeight="1" x14ac:dyDescent="0.3"/>
    <row r="4479" ht="15" customHeight="1" x14ac:dyDescent="0.3"/>
    <row r="4480" ht="15" customHeight="1" x14ac:dyDescent="0.3"/>
    <row r="4481" ht="15" customHeight="1" x14ac:dyDescent="0.3"/>
    <row r="4482" ht="15" customHeight="1" x14ac:dyDescent="0.3"/>
    <row r="4483" ht="15" customHeight="1" x14ac:dyDescent="0.3"/>
    <row r="4484" ht="15" customHeight="1" x14ac:dyDescent="0.3"/>
    <row r="4485" ht="15" customHeight="1" x14ac:dyDescent="0.3"/>
    <row r="4486" ht="15" customHeight="1" x14ac:dyDescent="0.3"/>
    <row r="4487" ht="15" customHeight="1" x14ac:dyDescent="0.3"/>
    <row r="4488" ht="15" customHeight="1" x14ac:dyDescent="0.3"/>
    <row r="4489" ht="15" customHeight="1" x14ac:dyDescent="0.3"/>
    <row r="4490" ht="15" customHeight="1" x14ac:dyDescent="0.3"/>
    <row r="4491" ht="15" customHeight="1" x14ac:dyDescent="0.3"/>
    <row r="4492" ht="15" customHeight="1" x14ac:dyDescent="0.3"/>
    <row r="4493" ht="15" customHeight="1" x14ac:dyDescent="0.3"/>
    <row r="4494" ht="15" customHeight="1" x14ac:dyDescent="0.3"/>
    <row r="4495" ht="15" customHeight="1" x14ac:dyDescent="0.3"/>
    <row r="4496" ht="15" customHeight="1" x14ac:dyDescent="0.3"/>
    <row r="4497" ht="15" customHeight="1" x14ac:dyDescent="0.3"/>
    <row r="4498" ht="15" customHeight="1" x14ac:dyDescent="0.3"/>
    <row r="4499" ht="15" customHeight="1" x14ac:dyDescent="0.3"/>
    <row r="4500" ht="15" customHeight="1" x14ac:dyDescent="0.3"/>
    <row r="4501" ht="15" customHeight="1" x14ac:dyDescent="0.3"/>
    <row r="4502" ht="15" customHeight="1" x14ac:dyDescent="0.3"/>
    <row r="4503" ht="15" customHeight="1" x14ac:dyDescent="0.3"/>
    <row r="4504" ht="15" customHeight="1" x14ac:dyDescent="0.3"/>
    <row r="4505" ht="15" customHeight="1" x14ac:dyDescent="0.3"/>
    <row r="4506" ht="15" customHeight="1" x14ac:dyDescent="0.3"/>
    <row r="4507" ht="15" customHeight="1" x14ac:dyDescent="0.3"/>
    <row r="4508" ht="15" customHeight="1" x14ac:dyDescent="0.3"/>
    <row r="4509" ht="15" customHeight="1" x14ac:dyDescent="0.3"/>
    <row r="4510" ht="15" customHeight="1" x14ac:dyDescent="0.3"/>
    <row r="4511" ht="15" customHeight="1" x14ac:dyDescent="0.3"/>
    <row r="4512" ht="15" customHeight="1" x14ac:dyDescent="0.3"/>
    <row r="4513" ht="15" customHeight="1" x14ac:dyDescent="0.3"/>
    <row r="4514" ht="15" customHeight="1" x14ac:dyDescent="0.3"/>
    <row r="4515" ht="15" customHeight="1" x14ac:dyDescent="0.3"/>
    <row r="4516" ht="15" customHeight="1" x14ac:dyDescent="0.3"/>
    <row r="4517" ht="15" customHeight="1" x14ac:dyDescent="0.3"/>
    <row r="4518" ht="15" customHeight="1" x14ac:dyDescent="0.3"/>
    <row r="4519" ht="15" customHeight="1" x14ac:dyDescent="0.3"/>
    <row r="4520" ht="15" customHeight="1" x14ac:dyDescent="0.3"/>
    <row r="4521" ht="15" customHeight="1" x14ac:dyDescent="0.3"/>
    <row r="4522" ht="15" customHeight="1" x14ac:dyDescent="0.3"/>
    <row r="4523" ht="15" customHeight="1" x14ac:dyDescent="0.3"/>
    <row r="4524" ht="15" customHeight="1" x14ac:dyDescent="0.3"/>
    <row r="4525" ht="15" customHeight="1" x14ac:dyDescent="0.3"/>
    <row r="4526" ht="15" customHeight="1" x14ac:dyDescent="0.3"/>
    <row r="4527" ht="15" customHeight="1" x14ac:dyDescent="0.3"/>
    <row r="4528" ht="15" customHeight="1" x14ac:dyDescent="0.3"/>
    <row r="4529" ht="15" customHeight="1" x14ac:dyDescent="0.3"/>
    <row r="4530" ht="15" customHeight="1" x14ac:dyDescent="0.3"/>
    <row r="4531" ht="15" customHeight="1" x14ac:dyDescent="0.3"/>
    <row r="4532" ht="15" customHeight="1" x14ac:dyDescent="0.3"/>
    <row r="4533" ht="15" customHeight="1" x14ac:dyDescent="0.3"/>
    <row r="4534" ht="15" customHeight="1" x14ac:dyDescent="0.3"/>
    <row r="4535" ht="15" customHeight="1" x14ac:dyDescent="0.3"/>
    <row r="4536" ht="15" customHeight="1" x14ac:dyDescent="0.3"/>
    <row r="4537" ht="15" customHeight="1" x14ac:dyDescent="0.3"/>
    <row r="4538" ht="15" customHeight="1" x14ac:dyDescent="0.3"/>
    <row r="4539" ht="15" customHeight="1" x14ac:dyDescent="0.3"/>
    <row r="4540" ht="15" customHeight="1" x14ac:dyDescent="0.3"/>
    <row r="4541" ht="15" customHeight="1" x14ac:dyDescent="0.3"/>
    <row r="4542" ht="15" customHeight="1" x14ac:dyDescent="0.3"/>
    <row r="4543" ht="15" customHeight="1" x14ac:dyDescent="0.3"/>
    <row r="4544" ht="15" customHeight="1" x14ac:dyDescent="0.3"/>
    <row r="4545" ht="15" customHeight="1" x14ac:dyDescent="0.3"/>
    <row r="4546" ht="15" customHeight="1" x14ac:dyDescent="0.3"/>
    <row r="4547" ht="15" customHeight="1" x14ac:dyDescent="0.3"/>
    <row r="4548" ht="15" customHeight="1" x14ac:dyDescent="0.3"/>
    <row r="4549" ht="15" customHeight="1" x14ac:dyDescent="0.3"/>
    <row r="4550" ht="15" customHeight="1" x14ac:dyDescent="0.3"/>
    <row r="4551" ht="15" customHeight="1" x14ac:dyDescent="0.3"/>
    <row r="4552" ht="15" customHeight="1" x14ac:dyDescent="0.3"/>
    <row r="4553" ht="15" customHeight="1" x14ac:dyDescent="0.3"/>
    <row r="4554" ht="15" customHeight="1" x14ac:dyDescent="0.3"/>
    <row r="4555" ht="15" customHeight="1" x14ac:dyDescent="0.3"/>
    <row r="4556" ht="15" customHeight="1" x14ac:dyDescent="0.3"/>
    <row r="4557" ht="15" customHeight="1" x14ac:dyDescent="0.3"/>
    <row r="4558" ht="15" customHeight="1" x14ac:dyDescent="0.3"/>
    <row r="4559" ht="15" customHeight="1" x14ac:dyDescent="0.3"/>
    <row r="4560" ht="15" customHeight="1" x14ac:dyDescent="0.3"/>
    <row r="4561" ht="15" customHeight="1" x14ac:dyDescent="0.3"/>
    <row r="4562" ht="15" customHeight="1" x14ac:dyDescent="0.3"/>
    <row r="4563" ht="15" customHeight="1" x14ac:dyDescent="0.3"/>
    <row r="4564" ht="15" customHeight="1" x14ac:dyDescent="0.3"/>
    <row r="4565" ht="15" customHeight="1" x14ac:dyDescent="0.3"/>
    <row r="4566" ht="15" customHeight="1" x14ac:dyDescent="0.3"/>
    <row r="4567" ht="15" customHeight="1" x14ac:dyDescent="0.3"/>
    <row r="4568" ht="15" customHeight="1" x14ac:dyDescent="0.3"/>
    <row r="4569" ht="15" customHeight="1" x14ac:dyDescent="0.3"/>
    <row r="4570" ht="15" customHeight="1" x14ac:dyDescent="0.3"/>
    <row r="4571" ht="15" customHeight="1" x14ac:dyDescent="0.3"/>
    <row r="4572" ht="15" customHeight="1" x14ac:dyDescent="0.3"/>
    <row r="4573" ht="15" customHeight="1" x14ac:dyDescent="0.3"/>
    <row r="4574" ht="15" customHeight="1" x14ac:dyDescent="0.3"/>
    <row r="4575" ht="15" customHeight="1" x14ac:dyDescent="0.3"/>
    <row r="4576" ht="15" customHeight="1" x14ac:dyDescent="0.3"/>
    <row r="4577" ht="15" customHeight="1" x14ac:dyDescent="0.3"/>
    <row r="4578" ht="15" customHeight="1" x14ac:dyDescent="0.3"/>
    <row r="4579" ht="15" customHeight="1" x14ac:dyDescent="0.3"/>
    <row r="4580" ht="15" customHeight="1" x14ac:dyDescent="0.3"/>
    <row r="4581" ht="15" customHeight="1" x14ac:dyDescent="0.3"/>
    <row r="4582" ht="15" customHeight="1" x14ac:dyDescent="0.3"/>
    <row r="4583" ht="15" customHeight="1" x14ac:dyDescent="0.3"/>
    <row r="4584" ht="15" customHeight="1" x14ac:dyDescent="0.3"/>
    <row r="4585" ht="15" customHeight="1" x14ac:dyDescent="0.3"/>
    <row r="4586" ht="15" customHeight="1" x14ac:dyDescent="0.3"/>
    <row r="4587" ht="15" customHeight="1" x14ac:dyDescent="0.3"/>
    <row r="4588" ht="15" customHeight="1" x14ac:dyDescent="0.3"/>
    <row r="4589" ht="15" customHeight="1" x14ac:dyDescent="0.3"/>
    <row r="4590" ht="15" customHeight="1" x14ac:dyDescent="0.3"/>
    <row r="4591" ht="15" customHeight="1" x14ac:dyDescent="0.3"/>
    <row r="4592" ht="15" customHeight="1" x14ac:dyDescent="0.3"/>
    <row r="4593" ht="15" customHeight="1" x14ac:dyDescent="0.3"/>
    <row r="4594" ht="15" customHeight="1" x14ac:dyDescent="0.3"/>
    <row r="4595" ht="15" customHeight="1" x14ac:dyDescent="0.3"/>
    <row r="4596" ht="15" customHeight="1" x14ac:dyDescent="0.3"/>
    <row r="4597" ht="15" customHeight="1" x14ac:dyDescent="0.3"/>
    <row r="4598" ht="15" customHeight="1" x14ac:dyDescent="0.3"/>
    <row r="4599" ht="15" customHeight="1" x14ac:dyDescent="0.3"/>
    <row r="4600" ht="15" customHeight="1" x14ac:dyDescent="0.3"/>
    <row r="4601" ht="15" customHeight="1" x14ac:dyDescent="0.3"/>
    <row r="4602" ht="15" customHeight="1" x14ac:dyDescent="0.3"/>
    <row r="4603" ht="15" customHeight="1" x14ac:dyDescent="0.3"/>
    <row r="4604" ht="15" customHeight="1" x14ac:dyDescent="0.3"/>
    <row r="4605" ht="15" customHeight="1" x14ac:dyDescent="0.3"/>
    <row r="4606" ht="15" customHeight="1" x14ac:dyDescent="0.3"/>
    <row r="4607" ht="15" customHeight="1" x14ac:dyDescent="0.3"/>
    <row r="4608" ht="15" customHeight="1" x14ac:dyDescent="0.3"/>
    <row r="4609" ht="15" customHeight="1" x14ac:dyDescent="0.3"/>
    <row r="4610" ht="15" customHeight="1" x14ac:dyDescent="0.3"/>
    <row r="4611" ht="15" customHeight="1" x14ac:dyDescent="0.3"/>
    <row r="4612" ht="15" customHeight="1" x14ac:dyDescent="0.3"/>
    <row r="4613" ht="15" customHeight="1" x14ac:dyDescent="0.3"/>
    <row r="4614" ht="15" customHeight="1" x14ac:dyDescent="0.3"/>
    <row r="4615" ht="15" customHeight="1" x14ac:dyDescent="0.3"/>
    <row r="4616" ht="15" customHeight="1" x14ac:dyDescent="0.3"/>
    <row r="4617" ht="15" customHeight="1" x14ac:dyDescent="0.3"/>
    <row r="4618" ht="15" customHeight="1" x14ac:dyDescent="0.3"/>
    <row r="4619" ht="15" customHeight="1" x14ac:dyDescent="0.3"/>
    <row r="4620" ht="15" customHeight="1" x14ac:dyDescent="0.3"/>
    <row r="4621" ht="15" customHeight="1" x14ac:dyDescent="0.3"/>
    <row r="4622" ht="15" customHeight="1" x14ac:dyDescent="0.3"/>
    <row r="4623" ht="15" customHeight="1" x14ac:dyDescent="0.3"/>
    <row r="4624" ht="15" customHeight="1" x14ac:dyDescent="0.3"/>
    <row r="4625" ht="15" customHeight="1" x14ac:dyDescent="0.3"/>
    <row r="4626" ht="15" customHeight="1" x14ac:dyDescent="0.3"/>
    <row r="4627" ht="15" customHeight="1" x14ac:dyDescent="0.3"/>
    <row r="4628" ht="15" customHeight="1" x14ac:dyDescent="0.3"/>
    <row r="4629" ht="15" customHeight="1" x14ac:dyDescent="0.3"/>
    <row r="4630" ht="15" customHeight="1" x14ac:dyDescent="0.3"/>
    <row r="4631" ht="15" customHeight="1" x14ac:dyDescent="0.3"/>
    <row r="4632" ht="15" customHeight="1" x14ac:dyDescent="0.3"/>
    <row r="4633" ht="15" customHeight="1" x14ac:dyDescent="0.3"/>
    <row r="4634" ht="15" customHeight="1" x14ac:dyDescent="0.3"/>
    <row r="4635" ht="15" customHeight="1" x14ac:dyDescent="0.3"/>
    <row r="4636" ht="15" customHeight="1" x14ac:dyDescent="0.3"/>
    <row r="4637" ht="15" customHeight="1" x14ac:dyDescent="0.3"/>
    <row r="4638" ht="15" customHeight="1" x14ac:dyDescent="0.3"/>
    <row r="4639" ht="15" customHeight="1" x14ac:dyDescent="0.3"/>
    <row r="4640" ht="15" customHeight="1" x14ac:dyDescent="0.3"/>
    <row r="4641" ht="15" customHeight="1" x14ac:dyDescent="0.3"/>
    <row r="4642" ht="15" customHeight="1" x14ac:dyDescent="0.3"/>
    <row r="4643" ht="15" customHeight="1" x14ac:dyDescent="0.3"/>
    <row r="4644" ht="15" customHeight="1" x14ac:dyDescent="0.3"/>
    <row r="4645" ht="15" customHeight="1" x14ac:dyDescent="0.3"/>
    <row r="4646" ht="15" customHeight="1" x14ac:dyDescent="0.3"/>
    <row r="4647" ht="15" customHeight="1" x14ac:dyDescent="0.3"/>
    <row r="4648" ht="15" customHeight="1" x14ac:dyDescent="0.3"/>
    <row r="4649" ht="15" customHeight="1" x14ac:dyDescent="0.3"/>
    <row r="4650" ht="15" customHeight="1" x14ac:dyDescent="0.3"/>
    <row r="4651" ht="15" customHeight="1" x14ac:dyDescent="0.3"/>
    <row r="4652" ht="15" customHeight="1" x14ac:dyDescent="0.3"/>
    <row r="4653" ht="15" customHeight="1" x14ac:dyDescent="0.3"/>
    <row r="4654" ht="15" customHeight="1" x14ac:dyDescent="0.3"/>
    <row r="4655" ht="15" customHeight="1" x14ac:dyDescent="0.3"/>
    <row r="4656" ht="15" customHeight="1" x14ac:dyDescent="0.3"/>
    <row r="4657" ht="15" customHeight="1" x14ac:dyDescent="0.3"/>
    <row r="4658" ht="15" customHeight="1" x14ac:dyDescent="0.3"/>
    <row r="4659" ht="15" customHeight="1" x14ac:dyDescent="0.3"/>
    <row r="4660" ht="15" customHeight="1" x14ac:dyDescent="0.3"/>
    <row r="4661" ht="15" customHeight="1" x14ac:dyDescent="0.3"/>
    <row r="4662" ht="15" customHeight="1" x14ac:dyDescent="0.3"/>
    <row r="4663" ht="15" customHeight="1" x14ac:dyDescent="0.3"/>
    <row r="4664" ht="15" customHeight="1" x14ac:dyDescent="0.3"/>
    <row r="4665" ht="15" customHeight="1" x14ac:dyDescent="0.3"/>
    <row r="4666" ht="15" customHeight="1" x14ac:dyDescent="0.3"/>
    <row r="4667" ht="15" customHeight="1" x14ac:dyDescent="0.3"/>
    <row r="4668" ht="15" customHeight="1" x14ac:dyDescent="0.3"/>
    <row r="4669" ht="15" customHeight="1" x14ac:dyDescent="0.3"/>
    <row r="4670" ht="15" customHeight="1" x14ac:dyDescent="0.3"/>
    <row r="4671" ht="15" customHeight="1" x14ac:dyDescent="0.3"/>
    <row r="4672" ht="15" customHeight="1" x14ac:dyDescent="0.3"/>
    <row r="4673" ht="15" customHeight="1" x14ac:dyDescent="0.3"/>
    <row r="4674" ht="15" customHeight="1" x14ac:dyDescent="0.3"/>
    <row r="4675" ht="15" customHeight="1" x14ac:dyDescent="0.3"/>
    <row r="4676" ht="15" customHeight="1" x14ac:dyDescent="0.3"/>
    <row r="4677" ht="15" customHeight="1" x14ac:dyDescent="0.3"/>
    <row r="4678" ht="15" customHeight="1" x14ac:dyDescent="0.3"/>
    <row r="4679" ht="15" customHeight="1" x14ac:dyDescent="0.3"/>
    <row r="4680" ht="15" customHeight="1" x14ac:dyDescent="0.3"/>
    <row r="4681" ht="15" customHeight="1" x14ac:dyDescent="0.3"/>
    <row r="4682" ht="15" customHeight="1" x14ac:dyDescent="0.3"/>
    <row r="4683" ht="15" customHeight="1" x14ac:dyDescent="0.3"/>
    <row r="4684" ht="15" customHeight="1" x14ac:dyDescent="0.3"/>
    <row r="4685" ht="15" customHeight="1" x14ac:dyDescent="0.3"/>
    <row r="4686" ht="15" customHeight="1" x14ac:dyDescent="0.3"/>
    <row r="4687" ht="15" customHeight="1" x14ac:dyDescent="0.3"/>
    <row r="4688" ht="15" customHeight="1" x14ac:dyDescent="0.3"/>
    <row r="4689" ht="15" customHeight="1" x14ac:dyDescent="0.3"/>
    <row r="4690" ht="15" customHeight="1" x14ac:dyDescent="0.3"/>
    <row r="4691" ht="15" customHeight="1" x14ac:dyDescent="0.3"/>
    <row r="4692" ht="15" customHeight="1" x14ac:dyDescent="0.3"/>
    <row r="4693" ht="15" customHeight="1" x14ac:dyDescent="0.3"/>
    <row r="4694" ht="15" customHeight="1" x14ac:dyDescent="0.3"/>
    <row r="4695" ht="15" customHeight="1" x14ac:dyDescent="0.3"/>
    <row r="4696" ht="15" customHeight="1" x14ac:dyDescent="0.3"/>
    <row r="4697" ht="15" customHeight="1" x14ac:dyDescent="0.3"/>
    <row r="4698" ht="15" customHeight="1" x14ac:dyDescent="0.3"/>
    <row r="4699" ht="15" customHeight="1" x14ac:dyDescent="0.3"/>
    <row r="4700" ht="15" customHeight="1" x14ac:dyDescent="0.3"/>
    <row r="4701" ht="15" customHeight="1" x14ac:dyDescent="0.3"/>
    <row r="4702" ht="15" customHeight="1" x14ac:dyDescent="0.3"/>
    <row r="4703" ht="15" customHeight="1" x14ac:dyDescent="0.3"/>
    <row r="4704" ht="15" customHeight="1" x14ac:dyDescent="0.3"/>
    <row r="4705" ht="15" customHeight="1" x14ac:dyDescent="0.3"/>
    <row r="4706" ht="15" customHeight="1" x14ac:dyDescent="0.3"/>
    <row r="4707" ht="15" customHeight="1" x14ac:dyDescent="0.3"/>
    <row r="4708" ht="15" customHeight="1" x14ac:dyDescent="0.3"/>
    <row r="4709" ht="15" customHeight="1" x14ac:dyDescent="0.3"/>
    <row r="4710" ht="15" customHeight="1" x14ac:dyDescent="0.3"/>
    <row r="4711" ht="15" customHeight="1" x14ac:dyDescent="0.3"/>
    <row r="4712" ht="15" customHeight="1" x14ac:dyDescent="0.3"/>
    <row r="4713" ht="15" customHeight="1" x14ac:dyDescent="0.3"/>
    <row r="4714" ht="15" customHeight="1" x14ac:dyDescent="0.3"/>
    <row r="4715" ht="15" customHeight="1" x14ac:dyDescent="0.3"/>
    <row r="4716" ht="15" customHeight="1" x14ac:dyDescent="0.3"/>
    <row r="4717" ht="15" customHeight="1" x14ac:dyDescent="0.3"/>
    <row r="4718" ht="15" customHeight="1" x14ac:dyDescent="0.3"/>
    <row r="4719" ht="15" customHeight="1" x14ac:dyDescent="0.3"/>
    <row r="4720" ht="15" customHeight="1" x14ac:dyDescent="0.3"/>
    <row r="4721" ht="15" customHeight="1" x14ac:dyDescent="0.3"/>
    <row r="4722" ht="15" customHeight="1" x14ac:dyDescent="0.3"/>
    <row r="4723" ht="15" customHeight="1" x14ac:dyDescent="0.3"/>
    <row r="4724" ht="15" customHeight="1" x14ac:dyDescent="0.3"/>
    <row r="4725" ht="15" customHeight="1" x14ac:dyDescent="0.3"/>
    <row r="4726" ht="15" customHeight="1" x14ac:dyDescent="0.3"/>
    <row r="4727" ht="15" customHeight="1" x14ac:dyDescent="0.3"/>
    <row r="4728" ht="15" customHeight="1" x14ac:dyDescent="0.3"/>
    <row r="4729" ht="15" customHeight="1" x14ac:dyDescent="0.3"/>
    <row r="4730" ht="15" customHeight="1" x14ac:dyDescent="0.3"/>
    <row r="4731" ht="15" customHeight="1" x14ac:dyDescent="0.3"/>
    <row r="4732" ht="15" customHeight="1" x14ac:dyDescent="0.3"/>
    <row r="4733" ht="15" customHeight="1" x14ac:dyDescent="0.3"/>
    <row r="4734" ht="15" customHeight="1" x14ac:dyDescent="0.3"/>
    <row r="4735" ht="15" customHeight="1" x14ac:dyDescent="0.3"/>
    <row r="4736" ht="15" customHeight="1" x14ac:dyDescent="0.3"/>
    <row r="4737" ht="15" customHeight="1" x14ac:dyDescent="0.3"/>
    <row r="4738" ht="15" customHeight="1" x14ac:dyDescent="0.3"/>
    <row r="4739" ht="15" customHeight="1" x14ac:dyDescent="0.3"/>
    <row r="4740" ht="15" customHeight="1" x14ac:dyDescent="0.3"/>
    <row r="4741" ht="15" customHeight="1" x14ac:dyDescent="0.3"/>
    <row r="4742" ht="15" customHeight="1" x14ac:dyDescent="0.3"/>
    <row r="4743" ht="15" customHeight="1" x14ac:dyDescent="0.3"/>
    <row r="4744" ht="15" customHeight="1" x14ac:dyDescent="0.3"/>
    <row r="4745" ht="15" customHeight="1" x14ac:dyDescent="0.3"/>
    <row r="4746" ht="15" customHeight="1" x14ac:dyDescent="0.3"/>
    <row r="4747" ht="15" customHeight="1" x14ac:dyDescent="0.3"/>
    <row r="4748" ht="15" customHeight="1" x14ac:dyDescent="0.3"/>
    <row r="4749" ht="15" customHeight="1" x14ac:dyDescent="0.3"/>
    <row r="4750" ht="15" customHeight="1" x14ac:dyDescent="0.3"/>
    <row r="4751" ht="15" customHeight="1" x14ac:dyDescent="0.3"/>
    <row r="4752" ht="15" customHeight="1" x14ac:dyDescent="0.3"/>
    <row r="4753" ht="15" customHeight="1" x14ac:dyDescent="0.3"/>
    <row r="4754" ht="15" customHeight="1" x14ac:dyDescent="0.3"/>
    <row r="4755" ht="15" customHeight="1" x14ac:dyDescent="0.3"/>
    <row r="4756" ht="15" customHeight="1" x14ac:dyDescent="0.3"/>
    <row r="4757" ht="15" customHeight="1" x14ac:dyDescent="0.3"/>
    <row r="4758" ht="15" customHeight="1" x14ac:dyDescent="0.3"/>
    <row r="4759" ht="15" customHeight="1" x14ac:dyDescent="0.3"/>
    <row r="4760" ht="15" customHeight="1" x14ac:dyDescent="0.3"/>
    <row r="4761" ht="15" customHeight="1" x14ac:dyDescent="0.3"/>
    <row r="4762" ht="15" customHeight="1" x14ac:dyDescent="0.3"/>
    <row r="4763" ht="15" customHeight="1" x14ac:dyDescent="0.3"/>
    <row r="4764" ht="15" customHeight="1" x14ac:dyDescent="0.3"/>
    <row r="4765" ht="15" customHeight="1" x14ac:dyDescent="0.3"/>
    <row r="4766" ht="15" customHeight="1" x14ac:dyDescent="0.3"/>
    <row r="4767" ht="15" customHeight="1" x14ac:dyDescent="0.3"/>
    <row r="4768" ht="15" customHeight="1" x14ac:dyDescent="0.3"/>
    <row r="4769" ht="15" customHeight="1" x14ac:dyDescent="0.3"/>
    <row r="4770" ht="15" customHeight="1" x14ac:dyDescent="0.3"/>
    <row r="4771" ht="15" customHeight="1" x14ac:dyDescent="0.3"/>
    <row r="4772" ht="15" customHeight="1" x14ac:dyDescent="0.3"/>
    <row r="4773" ht="15" customHeight="1" x14ac:dyDescent="0.3"/>
    <row r="4774" ht="15" customHeight="1" x14ac:dyDescent="0.3"/>
    <row r="4775" ht="15" customHeight="1" x14ac:dyDescent="0.3"/>
    <row r="4776" ht="15" customHeight="1" x14ac:dyDescent="0.3"/>
    <row r="4777" ht="15" customHeight="1" x14ac:dyDescent="0.3"/>
    <row r="4778" ht="15" customHeight="1" x14ac:dyDescent="0.3"/>
    <row r="4779" ht="15" customHeight="1" x14ac:dyDescent="0.3"/>
    <row r="4780" ht="15" customHeight="1" x14ac:dyDescent="0.3"/>
    <row r="4781" ht="15" customHeight="1" x14ac:dyDescent="0.3"/>
    <row r="4782" ht="15" customHeight="1" x14ac:dyDescent="0.3"/>
    <row r="4783" ht="15" customHeight="1" x14ac:dyDescent="0.3"/>
    <row r="4784" ht="15" customHeight="1" x14ac:dyDescent="0.3"/>
    <row r="4785" ht="15" customHeight="1" x14ac:dyDescent="0.3"/>
    <row r="4786" ht="15" customHeight="1" x14ac:dyDescent="0.3"/>
    <row r="4787" ht="15" customHeight="1" x14ac:dyDescent="0.3"/>
    <row r="4788" ht="15" customHeight="1" x14ac:dyDescent="0.3"/>
    <row r="4789" ht="15" customHeight="1" x14ac:dyDescent="0.3"/>
    <row r="4790" ht="15" customHeight="1" x14ac:dyDescent="0.3"/>
    <row r="4791" ht="15" customHeight="1" x14ac:dyDescent="0.3"/>
    <row r="4792" ht="15" customHeight="1" x14ac:dyDescent="0.3"/>
    <row r="4793" ht="15" customHeight="1" x14ac:dyDescent="0.3"/>
    <row r="4794" ht="15" customHeight="1" x14ac:dyDescent="0.3"/>
    <row r="4795" ht="15" customHeight="1" x14ac:dyDescent="0.3"/>
    <row r="4796" ht="15" customHeight="1" x14ac:dyDescent="0.3"/>
    <row r="4797" ht="15" customHeight="1" x14ac:dyDescent="0.3"/>
    <row r="4798" ht="15" customHeight="1" x14ac:dyDescent="0.3"/>
    <row r="4799" ht="15" customHeight="1" x14ac:dyDescent="0.3"/>
    <row r="4800" ht="15" customHeight="1" x14ac:dyDescent="0.3"/>
    <row r="4801" ht="15" customHeight="1" x14ac:dyDescent="0.3"/>
    <row r="4802" ht="15" customHeight="1" x14ac:dyDescent="0.3"/>
    <row r="4803" ht="15" customHeight="1" x14ac:dyDescent="0.3"/>
    <row r="4804" ht="15" customHeight="1" x14ac:dyDescent="0.3"/>
    <row r="4805" ht="15" customHeight="1" x14ac:dyDescent="0.3"/>
    <row r="4806" ht="15" customHeight="1" x14ac:dyDescent="0.3"/>
    <row r="4807" ht="15" customHeight="1" x14ac:dyDescent="0.3"/>
    <row r="4808" ht="15" customHeight="1" x14ac:dyDescent="0.3"/>
    <row r="4809" ht="15" customHeight="1" x14ac:dyDescent="0.3"/>
    <row r="4810" ht="15" customHeight="1" x14ac:dyDescent="0.3"/>
    <row r="4811" ht="15" customHeight="1" x14ac:dyDescent="0.3"/>
    <row r="4812" ht="15" customHeight="1" x14ac:dyDescent="0.3"/>
    <row r="4813" ht="15" customHeight="1" x14ac:dyDescent="0.3"/>
    <row r="4814" ht="15" customHeight="1" x14ac:dyDescent="0.3"/>
    <row r="4815" ht="15" customHeight="1" x14ac:dyDescent="0.3"/>
    <row r="4816" ht="15" customHeight="1" x14ac:dyDescent="0.3"/>
    <row r="4817" ht="15" customHeight="1" x14ac:dyDescent="0.3"/>
    <row r="4818" ht="15" customHeight="1" x14ac:dyDescent="0.3"/>
    <row r="4819" ht="15" customHeight="1" x14ac:dyDescent="0.3"/>
    <row r="4820" ht="15" customHeight="1" x14ac:dyDescent="0.3"/>
    <row r="4821" ht="15" customHeight="1" x14ac:dyDescent="0.3"/>
    <row r="4822" ht="15" customHeight="1" x14ac:dyDescent="0.3"/>
    <row r="4823" ht="15" customHeight="1" x14ac:dyDescent="0.3"/>
    <row r="4824" ht="15" customHeight="1" x14ac:dyDescent="0.3"/>
    <row r="4825" ht="15" customHeight="1" x14ac:dyDescent="0.3"/>
    <row r="4826" ht="15" customHeight="1" x14ac:dyDescent="0.3"/>
    <row r="4827" ht="15" customHeight="1" x14ac:dyDescent="0.3"/>
    <row r="4828" ht="15" customHeight="1" x14ac:dyDescent="0.3"/>
    <row r="4829" ht="15" customHeight="1" x14ac:dyDescent="0.3"/>
    <row r="4830" ht="15" customHeight="1" x14ac:dyDescent="0.3"/>
    <row r="4831" ht="15" customHeight="1" x14ac:dyDescent="0.3"/>
    <row r="4832" ht="15" customHeight="1" x14ac:dyDescent="0.3"/>
    <row r="4833" ht="15" customHeight="1" x14ac:dyDescent="0.3"/>
    <row r="4834" ht="15" customHeight="1" x14ac:dyDescent="0.3"/>
    <row r="4835" ht="15" customHeight="1" x14ac:dyDescent="0.3"/>
    <row r="4836" ht="15" customHeight="1" x14ac:dyDescent="0.3"/>
    <row r="4837" ht="15" customHeight="1" x14ac:dyDescent="0.3"/>
    <row r="4838" ht="15" customHeight="1" x14ac:dyDescent="0.3"/>
    <row r="4839" ht="15" customHeight="1" x14ac:dyDescent="0.3"/>
    <row r="4840" ht="15" customHeight="1" x14ac:dyDescent="0.3"/>
    <row r="4841" ht="15" customHeight="1" x14ac:dyDescent="0.3"/>
    <row r="4842" ht="15" customHeight="1" x14ac:dyDescent="0.3"/>
    <row r="4843" ht="15" customHeight="1" x14ac:dyDescent="0.3"/>
    <row r="4844" ht="15" customHeight="1" x14ac:dyDescent="0.3"/>
    <row r="4845" ht="15" customHeight="1" x14ac:dyDescent="0.3"/>
    <row r="4846" ht="15" customHeight="1" x14ac:dyDescent="0.3"/>
    <row r="4847" ht="15" customHeight="1" x14ac:dyDescent="0.3"/>
    <row r="4848" ht="15" customHeight="1" x14ac:dyDescent="0.3"/>
    <row r="4849" ht="15" customHeight="1" x14ac:dyDescent="0.3"/>
    <row r="4850" ht="15" customHeight="1" x14ac:dyDescent="0.3"/>
    <row r="4851" ht="15" customHeight="1" x14ac:dyDescent="0.3"/>
    <row r="4852" ht="15" customHeight="1" x14ac:dyDescent="0.3"/>
    <row r="4853" ht="15" customHeight="1" x14ac:dyDescent="0.3"/>
    <row r="4854" ht="15" customHeight="1" x14ac:dyDescent="0.3"/>
    <row r="4855" ht="15" customHeight="1" x14ac:dyDescent="0.3"/>
    <row r="4856" ht="15" customHeight="1" x14ac:dyDescent="0.3"/>
    <row r="4857" ht="15" customHeight="1" x14ac:dyDescent="0.3"/>
    <row r="4858" ht="15" customHeight="1" x14ac:dyDescent="0.3"/>
    <row r="4859" ht="15" customHeight="1" x14ac:dyDescent="0.3"/>
    <row r="4860" ht="15" customHeight="1" x14ac:dyDescent="0.3"/>
    <row r="4861" ht="15" customHeight="1" x14ac:dyDescent="0.3"/>
    <row r="4862" ht="15" customHeight="1" x14ac:dyDescent="0.3"/>
    <row r="4863" ht="15" customHeight="1" x14ac:dyDescent="0.3"/>
    <row r="4864" ht="15" customHeight="1" x14ac:dyDescent="0.3"/>
    <row r="4865" ht="15" customHeight="1" x14ac:dyDescent="0.3"/>
    <row r="4866" ht="15" customHeight="1" x14ac:dyDescent="0.3"/>
    <row r="4867" ht="15" customHeight="1" x14ac:dyDescent="0.3"/>
    <row r="4868" ht="15" customHeight="1" x14ac:dyDescent="0.3"/>
    <row r="4869" ht="15" customHeight="1" x14ac:dyDescent="0.3"/>
    <row r="4870" ht="15" customHeight="1" x14ac:dyDescent="0.3"/>
    <row r="4871" ht="15" customHeight="1" x14ac:dyDescent="0.3"/>
    <row r="4872" ht="15" customHeight="1" x14ac:dyDescent="0.3"/>
    <row r="4873" ht="15" customHeight="1" x14ac:dyDescent="0.3"/>
    <row r="4874" ht="15" customHeight="1" x14ac:dyDescent="0.3"/>
    <row r="4875" ht="15" customHeight="1" x14ac:dyDescent="0.3"/>
    <row r="4876" ht="15" customHeight="1" x14ac:dyDescent="0.3"/>
    <row r="4877" ht="15" customHeight="1" x14ac:dyDescent="0.3"/>
    <row r="4878" ht="15" customHeight="1" x14ac:dyDescent="0.3"/>
    <row r="4879" ht="15" customHeight="1" x14ac:dyDescent="0.3"/>
    <row r="4880" ht="15" customHeight="1" x14ac:dyDescent="0.3"/>
    <row r="4881" ht="15" customHeight="1" x14ac:dyDescent="0.3"/>
    <row r="4882" ht="15" customHeight="1" x14ac:dyDescent="0.3"/>
    <row r="4883" ht="15" customHeight="1" x14ac:dyDescent="0.3"/>
    <row r="4884" ht="15" customHeight="1" x14ac:dyDescent="0.3"/>
    <row r="4885" ht="15" customHeight="1" x14ac:dyDescent="0.3"/>
    <row r="4886" ht="15" customHeight="1" x14ac:dyDescent="0.3"/>
    <row r="4887" ht="15" customHeight="1" x14ac:dyDescent="0.3"/>
    <row r="4888" ht="15" customHeight="1" x14ac:dyDescent="0.3"/>
    <row r="4889" ht="15" customHeight="1" x14ac:dyDescent="0.3"/>
    <row r="4890" ht="15" customHeight="1" x14ac:dyDescent="0.3"/>
    <row r="4891" ht="15" customHeight="1" x14ac:dyDescent="0.3"/>
    <row r="4892" ht="15" customHeight="1" x14ac:dyDescent="0.3"/>
    <row r="4893" ht="15" customHeight="1" x14ac:dyDescent="0.3"/>
    <row r="4894" ht="15" customHeight="1" x14ac:dyDescent="0.3"/>
    <row r="4895" ht="15" customHeight="1" x14ac:dyDescent="0.3"/>
    <row r="4896" ht="15" customHeight="1" x14ac:dyDescent="0.3"/>
    <row r="4897" ht="15" customHeight="1" x14ac:dyDescent="0.3"/>
    <row r="4898" ht="15" customHeight="1" x14ac:dyDescent="0.3"/>
    <row r="4899" ht="15" customHeight="1" x14ac:dyDescent="0.3"/>
    <row r="4900" ht="15" customHeight="1" x14ac:dyDescent="0.3"/>
    <row r="4901" ht="15" customHeight="1" x14ac:dyDescent="0.3"/>
    <row r="4902" ht="15" customHeight="1" x14ac:dyDescent="0.3"/>
    <row r="4903" ht="15" customHeight="1" x14ac:dyDescent="0.3"/>
    <row r="4904" ht="15" customHeight="1" x14ac:dyDescent="0.3"/>
    <row r="4905" ht="15" customHeight="1" x14ac:dyDescent="0.3"/>
    <row r="4906" ht="15" customHeight="1" x14ac:dyDescent="0.3"/>
    <row r="4907" ht="15" customHeight="1" x14ac:dyDescent="0.3"/>
    <row r="4908" ht="15" customHeight="1" x14ac:dyDescent="0.3"/>
    <row r="4909" ht="15" customHeight="1" x14ac:dyDescent="0.3"/>
    <row r="4910" ht="15" customHeight="1" x14ac:dyDescent="0.3"/>
    <row r="4911" ht="15" customHeight="1" x14ac:dyDescent="0.3"/>
    <row r="4912" ht="15" customHeight="1" x14ac:dyDescent="0.3"/>
    <row r="4913" ht="15" customHeight="1" x14ac:dyDescent="0.3"/>
    <row r="4914" ht="15" customHeight="1" x14ac:dyDescent="0.3"/>
    <row r="4915" ht="15" customHeight="1" x14ac:dyDescent="0.3"/>
    <row r="4916" ht="15" customHeight="1" x14ac:dyDescent="0.3"/>
    <row r="4917" ht="15" customHeight="1" x14ac:dyDescent="0.3"/>
    <row r="4918" ht="15" customHeight="1" x14ac:dyDescent="0.3"/>
    <row r="4919" ht="15" customHeight="1" x14ac:dyDescent="0.3"/>
    <row r="4920" ht="15" customHeight="1" x14ac:dyDescent="0.3"/>
    <row r="4921" ht="15" customHeight="1" x14ac:dyDescent="0.3"/>
    <row r="4922" ht="15" customHeight="1" x14ac:dyDescent="0.3"/>
    <row r="4923" ht="15" customHeight="1" x14ac:dyDescent="0.3"/>
    <row r="4924" ht="15" customHeight="1" x14ac:dyDescent="0.3"/>
    <row r="4925" ht="15" customHeight="1" x14ac:dyDescent="0.3"/>
    <row r="4926" ht="15" customHeight="1" x14ac:dyDescent="0.3"/>
    <row r="4927" ht="15" customHeight="1" x14ac:dyDescent="0.3"/>
    <row r="4928" ht="15" customHeight="1" x14ac:dyDescent="0.3"/>
    <row r="4929" ht="15" customHeight="1" x14ac:dyDescent="0.3"/>
    <row r="4930" ht="15" customHeight="1" x14ac:dyDescent="0.3"/>
    <row r="4931" ht="15" customHeight="1" x14ac:dyDescent="0.3"/>
    <row r="4932" ht="15" customHeight="1" x14ac:dyDescent="0.3"/>
    <row r="4933" ht="15" customHeight="1" x14ac:dyDescent="0.3"/>
    <row r="4934" ht="15" customHeight="1" x14ac:dyDescent="0.3"/>
    <row r="4935" ht="15" customHeight="1" x14ac:dyDescent="0.3"/>
    <row r="4936" ht="15" customHeight="1" x14ac:dyDescent="0.3"/>
    <row r="4937" ht="15" customHeight="1" x14ac:dyDescent="0.3"/>
    <row r="4938" ht="15" customHeight="1" x14ac:dyDescent="0.3"/>
    <row r="4939" ht="15" customHeight="1" x14ac:dyDescent="0.3"/>
    <row r="4940" ht="15" customHeight="1" x14ac:dyDescent="0.3"/>
    <row r="4941" ht="15" customHeight="1" x14ac:dyDescent="0.3"/>
    <row r="4942" ht="15" customHeight="1" x14ac:dyDescent="0.3"/>
    <row r="4943" ht="15" customHeight="1" x14ac:dyDescent="0.3"/>
    <row r="4944" ht="15" customHeight="1" x14ac:dyDescent="0.3"/>
    <row r="4945" ht="15" customHeight="1" x14ac:dyDescent="0.3"/>
    <row r="4946" ht="15" customHeight="1" x14ac:dyDescent="0.3"/>
    <row r="4947" ht="15" customHeight="1" x14ac:dyDescent="0.3"/>
    <row r="4948" ht="15" customHeight="1" x14ac:dyDescent="0.3"/>
    <row r="4949" ht="15" customHeight="1" x14ac:dyDescent="0.3"/>
    <row r="4950" ht="15" customHeight="1" x14ac:dyDescent="0.3"/>
    <row r="4951" ht="15" customHeight="1" x14ac:dyDescent="0.3"/>
    <row r="4952" ht="15" customHeight="1" x14ac:dyDescent="0.3"/>
    <row r="4953" ht="15" customHeight="1" x14ac:dyDescent="0.3"/>
    <row r="4954" ht="15" customHeight="1" x14ac:dyDescent="0.3"/>
    <row r="4955" ht="15" customHeight="1" x14ac:dyDescent="0.3"/>
    <row r="4956" ht="15" customHeight="1" x14ac:dyDescent="0.3"/>
    <row r="4957" ht="15" customHeight="1" x14ac:dyDescent="0.3"/>
    <row r="4958" ht="15" customHeight="1" x14ac:dyDescent="0.3"/>
    <row r="4959" ht="15" customHeight="1" x14ac:dyDescent="0.3"/>
    <row r="4960" ht="15" customHeight="1" x14ac:dyDescent="0.3"/>
    <row r="4961" ht="15" customHeight="1" x14ac:dyDescent="0.3"/>
    <row r="4962" ht="15" customHeight="1" x14ac:dyDescent="0.3"/>
    <row r="4963" ht="15" customHeight="1" x14ac:dyDescent="0.3"/>
    <row r="4964" ht="15" customHeight="1" x14ac:dyDescent="0.3"/>
    <row r="4965" ht="15" customHeight="1" x14ac:dyDescent="0.3"/>
    <row r="4966" ht="15" customHeight="1" x14ac:dyDescent="0.3"/>
    <row r="4967" ht="15" customHeight="1" x14ac:dyDescent="0.3"/>
    <row r="4968" ht="15" customHeight="1" x14ac:dyDescent="0.3"/>
    <row r="4969" ht="15" customHeight="1" x14ac:dyDescent="0.3"/>
    <row r="4970" ht="15" customHeight="1" x14ac:dyDescent="0.3"/>
    <row r="4971" ht="15" customHeight="1" x14ac:dyDescent="0.3"/>
    <row r="4972" ht="15" customHeight="1" x14ac:dyDescent="0.3"/>
    <row r="4973" ht="15" customHeight="1" x14ac:dyDescent="0.3"/>
    <row r="4974" ht="15" customHeight="1" x14ac:dyDescent="0.3"/>
    <row r="4975" ht="15" customHeight="1" x14ac:dyDescent="0.3"/>
    <row r="4976" ht="15" customHeight="1" x14ac:dyDescent="0.3"/>
    <row r="4977" ht="15" customHeight="1" x14ac:dyDescent="0.3"/>
    <row r="4978" ht="15" customHeight="1" x14ac:dyDescent="0.3"/>
    <row r="4979" ht="15" customHeight="1" x14ac:dyDescent="0.3"/>
    <row r="4980" ht="15" customHeight="1" x14ac:dyDescent="0.3"/>
    <row r="4981" ht="15" customHeight="1" x14ac:dyDescent="0.3"/>
    <row r="4982" ht="15" customHeight="1" x14ac:dyDescent="0.3"/>
    <row r="4983" ht="15" customHeight="1" x14ac:dyDescent="0.3"/>
    <row r="4984" ht="15" customHeight="1" x14ac:dyDescent="0.3"/>
    <row r="4985" ht="15" customHeight="1" x14ac:dyDescent="0.3"/>
    <row r="4986" ht="15" customHeight="1" x14ac:dyDescent="0.3"/>
    <row r="4987" ht="15" customHeight="1" x14ac:dyDescent="0.3"/>
    <row r="4988" ht="15" customHeight="1" x14ac:dyDescent="0.3"/>
    <row r="4989" ht="15" customHeight="1" x14ac:dyDescent="0.3"/>
    <row r="4990" ht="15" customHeight="1" x14ac:dyDescent="0.3"/>
    <row r="4991" ht="15" customHeight="1" x14ac:dyDescent="0.3"/>
    <row r="4992" ht="15" customHeight="1" x14ac:dyDescent="0.3"/>
    <row r="4993" ht="15" customHeight="1" x14ac:dyDescent="0.3"/>
    <row r="4994" ht="15" customHeight="1" x14ac:dyDescent="0.3"/>
    <row r="4995" ht="15" customHeight="1" x14ac:dyDescent="0.3"/>
    <row r="4996" ht="15" customHeight="1" x14ac:dyDescent="0.3"/>
    <row r="4997" ht="15" customHeight="1" x14ac:dyDescent="0.3"/>
    <row r="4998" ht="15" customHeight="1" x14ac:dyDescent="0.3"/>
    <row r="4999" ht="15" customHeight="1" x14ac:dyDescent="0.3"/>
    <row r="5000" ht="15" customHeight="1" x14ac:dyDescent="0.3"/>
    <row r="5001" ht="15" customHeight="1" x14ac:dyDescent="0.3"/>
    <row r="5002" ht="15" customHeight="1" x14ac:dyDescent="0.3"/>
    <row r="5003" ht="15" customHeight="1" x14ac:dyDescent="0.3"/>
    <row r="5004" ht="15" customHeight="1" x14ac:dyDescent="0.3"/>
    <row r="5005" ht="15" customHeight="1" x14ac:dyDescent="0.3"/>
    <row r="5006" ht="15" customHeight="1" x14ac:dyDescent="0.3"/>
    <row r="5007" ht="15" customHeight="1" x14ac:dyDescent="0.3"/>
    <row r="5008" ht="15" customHeight="1" x14ac:dyDescent="0.3"/>
    <row r="5009" ht="15" customHeight="1" x14ac:dyDescent="0.3"/>
    <row r="5010" ht="15" customHeight="1" x14ac:dyDescent="0.3"/>
    <row r="5011" ht="15" customHeight="1" x14ac:dyDescent="0.3"/>
    <row r="5012" ht="15" customHeight="1" x14ac:dyDescent="0.3"/>
    <row r="5013" ht="15" customHeight="1" x14ac:dyDescent="0.3"/>
    <row r="5014" ht="15" customHeight="1" x14ac:dyDescent="0.3"/>
    <row r="5015" ht="15" customHeight="1" x14ac:dyDescent="0.3"/>
    <row r="5016" ht="15" customHeight="1" x14ac:dyDescent="0.3"/>
    <row r="5017" ht="15" customHeight="1" x14ac:dyDescent="0.3"/>
    <row r="5018" ht="15" customHeight="1" x14ac:dyDescent="0.3"/>
    <row r="5019" ht="15" customHeight="1" x14ac:dyDescent="0.3"/>
    <row r="5020" ht="15" customHeight="1" x14ac:dyDescent="0.3"/>
    <row r="5021" ht="15" customHeight="1" x14ac:dyDescent="0.3"/>
    <row r="5022" ht="15" customHeight="1" x14ac:dyDescent="0.3"/>
    <row r="5023" ht="15" customHeight="1" x14ac:dyDescent="0.3"/>
    <row r="5024" ht="15" customHeight="1" x14ac:dyDescent="0.3"/>
    <row r="5025" ht="15" customHeight="1" x14ac:dyDescent="0.3"/>
    <row r="5026" ht="15" customHeight="1" x14ac:dyDescent="0.3"/>
    <row r="5027" ht="15" customHeight="1" x14ac:dyDescent="0.3"/>
    <row r="5028" ht="15" customHeight="1" x14ac:dyDescent="0.3"/>
    <row r="5029" ht="15" customHeight="1" x14ac:dyDescent="0.3"/>
    <row r="5030" ht="15" customHeight="1" x14ac:dyDescent="0.3"/>
    <row r="5031" ht="15" customHeight="1" x14ac:dyDescent="0.3"/>
    <row r="5032" ht="15" customHeight="1" x14ac:dyDescent="0.3"/>
    <row r="5033" ht="15" customHeight="1" x14ac:dyDescent="0.3"/>
    <row r="5034" ht="15" customHeight="1" x14ac:dyDescent="0.3"/>
    <row r="5035" ht="15" customHeight="1" x14ac:dyDescent="0.3"/>
    <row r="5036" ht="15" customHeight="1" x14ac:dyDescent="0.3"/>
    <row r="5037" ht="15" customHeight="1" x14ac:dyDescent="0.3"/>
    <row r="5038" ht="15" customHeight="1" x14ac:dyDescent="0.3"/>
    <row r="5039" ht="15" customHeight="1" x14ac:dyDescent="0.3"/>
    <row r="5040" ht="15" customHeight="1" x14ac:dyDescent="0.3"/>
    <row r="5041" ht="15" customHeight="1" x14ac:dyDescent="0.3"/>
    <row r="5042" ht="15" customHeight="1" x14ac:dyDescent="0.3"/>
    <row r="5043" ht="15" customHeight="1" x14ac:dyDescent="0.3"/>
    <row r="5044" ht="15" customHeight="1" x14ac:dyDescent="0.3"/>
    <row r="5045" ht="15" customHeight="1" x14ac:dyDescent="0.3"/>
    <row r="5046" ht="15" customHeight="1" x14ac:dyDescent="0.3"/>
    <row r="5047" ht="15" customHeight="1" x14ac:dyDescent="0.3"/>
    <row r="5048" ht="15" customHeight="1" x14ac:dyDescent="0.3"/>
    <row r="5049" ht="15" customHeight="1" x14ac:dyDescent="0.3"/>
    <row r="5050" ht="15" customHeight="1" x14ac:dyDescent="0.3"/>
    <row r="5051" ht="15" customHeight="1" x14ac:dyDescent="0.3"/>
    <row r="5052" ht="15" customHeight="1" x14ac:dyDescent="0.3"/>
    <row r="5053" ht="15" customHeight="1" x14ac:dyDescent="0.3"/>
    <row r="5054" ht="15" customHeight="1" x14ac:dyDescent="0.3"/>
    <row r="5055" ht="15" customHeight="1" x14ac:dyDescent="0.3"/>
    <row r="5056" ht="15" customHeight="1" x14ac:dyDescent="0.3"/>
    <row r="5057" ht="15" customHeight="1" x14ac:dyDescent="0.3"/>
    <row r="5058" ht="15" customHeight="1" x14ac:dyDescent="0.3"/>
    <row r="5059" ht="15" customHeight="1" x14ac:dyDescent="0.3"/>
    <row r="5060" ht="15" customHeight="1" x14ac:dyDescent="0.3"/>
    <row r="5061" ht="15" customHeight="1" x14ac:dyDescent="0.3"/>
    <row r="5062" ht="15" customHeight="1" x14ac:dyDescent="0.3"/>
    <row r="5063" ht="15" customHeight="1" x14ac:dyDescent="0.3"/>
    <row r="5064" ht="15" customHeight="1" x14ac:dyDescent="0.3"/>
    <row r="5065" ht="15" customHeight="1" x14ac:dyDescent="0.3"/>
    <row r="5066" ht="15" customHeight="1" x14ac:dyDescent="0.3"/>
    <row r="5067" ht="15" customHeight="1" x14ac:dyDescent="0.3"/>
    <row r="5068" ht="15" customHeight="1" x14ac:dyDescent="0.3"/>
    <row r="5069" ht="15" customHeight="1" x14ac:dyDescent="0.3"/>
    <row r="5070" ht="15" customHeight="1" x14ac:dyDescent="0.3"/>
    <row r="5071" ht="15" customHeight="1" x14ac:dyDescent="0.3"/>
    <row r="5072" ht="15" customHeight="1" x14ac:dyDescent="0.3"/>
    <row r="5073" ht="15" customHeight="1" x14ac:dyDescent="0.3"/>
    <row r="5074" ht="15" customHeight="1" x14ac:dyDescent="0.3"/>
    <row r="5075" ht="15" customHeight="1" x14ac:dyDescent="0.3"/>
    <row r="5076" ht="15" customHeight="1" x14ac:dyDescent="0.3"/>
    <row r="5077" ht="15" customHeight="1" x14ac:dyDescent="0.3"/>
    <row r="5078" ht="15" customHeight="1" x14ac:dyDescent="0.3"/>
    <row r="5079" ht="15" customHeight="1" x14ac:dyDescent="0.3"/>
    <row r="5080" ht="15" customHeight="1" x14ac:dyDescent="0.3"/>
    <row r="5081" ht="15" customHeight="1" x14ac:dyDescent="0.3"/>
    <row r="5082" ht="15" customHeight="1" x14ac:dyDescent="0.3"/>
    <row r="5083" ht="15" customHeight="1" x14ac:dyDescent="0.3"/>
    <row r="5084" ht="15" customHeight="1" x14ac:dyDescent="0.3"/>
    <row r="5085" ht="15" customHeight="1" x14ac:dyDescent="0.3"/>
    <row r="5086" ht="15" customHeight="1" x14ac:dyDescent="0.3"/>
    <row r="5087" ht="15" customHeight="1" x14ac:dyDescent="0.3"/>
    <row r="5088" ht="15" customHeight="1" x14ac:dyDescent="0.3"/>
    <row r="5089" ht="15" customHeight="1" x14ac:dyDescent="0.3"/>
    <row r="5090" ht="15" customHeight="1" x14ac:dyDescent="0.3"/>
    <row r="5091" ht="15" customHeight="1" x14ac:dyDescent="0.3"/>
    <row r="5092" ht="15" customHeight="1" x14ac:dyDescent="0.3"/>
    <row r="5093" ht="15" customHeight="1" x14ac:dyDescent="0.3"/>
    <row r="5094" ht="15" customHeight="1" x14ac:dyDescent="0.3"/>
    <row r="5095" ht="15" customHeight="1" x14ac:dyDescent="0.3"/>
    <row r="5096" ht="15" customHeight="1" x14ac:dyDescent="0.3"/>
    <row r="5097" ht="15" customHeight="1" x14ac:dyDescent="0.3"/>
    <row r="5098" ht="15" customHeight="1" x14ac:dyDescent="0.3"/>
    <row r="5099" ht="15" customHeight="1" x14ac:dyDescent="0.3"/>
    <row r="5100" ht="15" customHeight="1" x14ac:dyDescent="0.3"/>
    <row r="5101" ht="15" customHeight="1" x14ac:dyDescent="0.3"/>
    <row r="5102" ht="15" customHeight="1" x14ac:dyDescent="0.3"/>
    <row r="5103" ht="15" customHeight="1" x14ac:dyDescent="0.3"/>
    <row r="5104" ht="15" customHeight="1" x14ac:dyDescent="0.3"/>
    <row r="5105" ht="15" customHeight="1" x14ac:dyDescent="0.3"/>
    <row r="5106" ht="15" customHeight="1" x14ac:dyDescent="0.3"/>
    <row r="5107" ht="15" customHeight="1" x14ac:dyDescent="0.3"/>
    <row r="5108" ht="15" customHeight="1" x14ac:dyDescent="0.3"/>
    <row r="5109" ht="15" customHeight="1" x14ac:dyDescent="0.3"/>
    <row r="5110" ht="15" customHeight="1" x14ac:dyDescent="0.3"/>
    <row r="5111" ht="15" customHeight="1" x14ac:dyDescent="0.3"/>
    <row r="5112" ht="15" customHeight="1" x14ac:dyDescent="0.3"/>
    <row r="5113" ht="15" customHeight="1" x14ac:dyDescent="0.3"/>
    <row r="5114" ht="15" customHeight="1" x14ac:dyDescent="0.3"/>
    <row r="5115" ht="15" customHeight="1" x14ac:dyDescent="0.3"/>
    <row r="5116" ht="15" customHeight="1" x14ac:dyDescent="0.3"/>
    <row r="5117" ht="15" customHeight="1" x14ac:dyDescent="0.3"/>
    <row r="5118" ht="15" customHeight="1" x14ac:dyDescent="0.3"/>
    <row r="5119" ht="15" customHeight="1" x14ac:dyDescent="0.3"/>
    <row r="5120" ht="15" customHeight="1" x14ac:dyDescent="0.3"/>
    <row r="5121" ht="15" customHeight="1" x14ac:dyDescent="0.3"/>
    <row r="5122" ht="15" customHeight="1" x14ac:dyDescent="0.3"/>
    <row r="5123" ht="15" customHeight="1" x14ac:dyDescent="0.3"/>
    <row r="5124" ht="15" customHeight="1" x14ac:dyDescent="0.3"/>
    <row r="5125" ht="15" customHeight="1" x14ac:dyDescent="0.3"/>
    <row r="5126" ht="15" customHeight="1" x14ac:dyDescent="0.3"/>
    <row r="5127" ht="15" customHeight="1" x14ac:dyDescent="0.3"/>
    <row r="5128" ht="15" customHeight="1" x14ac:dyDescent="0.3"/>
    <row r="5129" ht="15" customHeight="1" x14ac:dyDescent="0.3"/>
    <row r="5130" ht="15" customHeight="1" x14ac:dyDescent="0.3"/>
    <row r="5131" ht="15" customHeight="1" x14ac:dyDescent="0.3"/>
    <row r="5132" ht="15" customHeight="1" x14ac:dyDescent="0.3"/>
    <row r="5133" ht="15" customHeight="1" x14ac:dyDescent="0.3"/>
    <row r="5134" ht="15" customHeight="1" x14ac:dyDescent="0.3"/>
    <row r="5135" ht="15" customHeight="1" x14ac:dyDescent="0.3"/>
    <row r="5136" ht="15" customHeight="1" x14ac:dyDescent="0.3"/>
    <row r="5137" ht="15" customHeight="1" x14ac:dyDescent="0.3"/>
    <row r="5138" ht="15" customHeight="1" x14ac:dyDescent="0.3"/>
    <row r="5139" ht="15" customHeight="1" x14ac:dyDescent="0.3"/>
    <row r="5140" ht="15" customHeight="1" x14ac:dyDescent="0.3"/>
    <row r="5141" ht="15" customHeight="1" x14ac:dyDescent="0.3"/>
    <row r="5142" ht="15" customHeight="1" x14ac:dyDescent="0.3"/>
    <row r="5143" ht="15" customHeight="1" x14ac:dyDescent="0.3"/>
    <row r="5144" ht="15" customHeight="1" x14ac:dyDescent="0.3"/>
    <row r="5145" ht="15" customHeight="1" x14ac:dyDescent="0.3"/>
    <row r="5146" ht="15" customHeight="1" x14ac:dyDescent="0.3"/>
    <row r="5147" ht="15" customHeight="1" x14ac:dyDescent="0.3"/>
    <row r="5148" ht="15" customHeight="1" x14ac:dyDescent="0.3"/>
    <row r="5149" ht="15" customHeight="1" x14ac:dyDescent="0.3"/>
    <row r="5150" ht="15" customHeight="1" x14ac:dyDescent="0.3"/>
    <row r="5151" ht="15" customHeight="1" x14ac:dyDescent="0.3"/>
    <row r="5152" ht="15" customHeight="1" x14ac:dyDescent="0.3"/>
    <row r="5153" ht="15" customHeight="1" x14ac:dyDescent="0.3"/>
    <row r="5154" ht="15" customHeight="1" x14ac:dyDescent="0.3"/>
    <row r="5155" ht="15" customHeight="1" x14ac:dyDescent="0.3"/>
    <row r="5156" ht="15" customHeight="1" x14ac:dyDescent="0.3"/>
    <row r="5157" ht="15" customHeight="1" x14ac:dyDescent="0.3"/>
    <row r="5158" ht="15" customHeight="1" x14ac:dyDescent="0.3"/>
    <row r="5159" ht="15" customHeight="1" x14ac:dyDescent="0.3"/>
    <row r="5160" ht="15" customHeight="1" x14ac:dyDescent="0.3"/>
    <row r="5161" ht="15" customHeight="1" x14ac:dyDescent="0.3"/>
    <row r="5162" ht="15" customHeight="1" x14ac:dyDescent="0.3"/>
    <row r="5163" ht="15" customHeight="1" x14ac:dyDescent="0.3"/>
    <row r="5164" ht="15" customHeight="1" x14ac:dyDescent="0.3"/>
    <row r="5165" ht="15" customHeight="1" x14ac:dyDescent="0.3"/>
    <row r="5166" ht="15" customHeight="1" x14ac:dyDescent="0.3"/>
    <row r="5167" ht="15" customHeight="1" x14ac:dyDescent="0.3"/>
    <row r="5168" ht="15" customHeight="1" x14ac:dyDescent="0.3"/>
    <row r="5169" ht="15" customHeight="1" x14ac:dyDescent="0.3"/>
    <row r="5170" ht="15" customHeight="1" x14ac:dyDescent="0.3"/>
    <row r="5171" ht="15" customHeight="1" x14ac:dyDescent="0.3"/>
    <row r="5172" ht="15" customHeight="1" x14ac:dyDescent="0.3"/>
    <row r="5173" ht="15" customHeight="1" x14ac:dyDescent="0.3"/>
    <row r="5174" ht="15" customHeight="1" x14ac:dyDescent="0.3"/>
    <row r="5175" ht="15" customHeight="1" x14ac:dyDescent="0.3"/>
    <row r="5176" ht="15" customHeight="1" x14ac:dyDescent="0.3"/>
    <row r="5177" ht="15" customHeight="1" x14ac:dyDescent="0.3"/>
    <row r="5178" ht="15" customHeight="1" x14ac:dyDescent="0.3"/>
    <row r="5179" ht="15" customHeight="1" x14ac:dyDescent="0.3"/>
    <row r="5180" ht="15" customHeight="1" x14ac:dyDescent="0.3"/>
    <row r="5181" ht="15" customHeight="1" x14ac:dyDescent="0.3"/>
    <row r="5182" ht="15" customHeight="1" x14ac:dyDescent="0.3"/>
    <row r="5183" ht="15" customHeight="1" x14ac:dyDescent="0.3"/>
    <row r="5184" ht="15" customHeight="1" x14ac:dyDescent="0.3"/>
    <row r="5185" ht="15" customHeight="1" x14ac:dyDescent="0.3"/>
    <row r="5186" ht="15" customHeight="1" x14ac:dyDescent="0.3"/>
    <row r="5187" ht="15" customHeight="1" x14ac:dyDescent="0.3"/>
    <row r="5188" ht="15" customHeight="1" x14ac:dyDescent="0.3"/>
    <row r="5189" ht="15" customHeight="1" x14ac:dyDescent="0.3"/>
    <row r="5190" ht="15" customHeight="1" x14ac:dyDescent="0.3"/>
    <row r="5191" ht="15" customHeight="1" x14ac:dyDescent="0.3"/>
    <row r="5192" ht="15" customHeight="1" x14ac:dyDescent="0.3"/>
    <row r="5193" ht="15" customHeight="1" x14ac:dyDescent="0.3"/>
    <row r="5194" ht="15" customHeight="1" x14ac:dyDescent="0.3"/>
    <row r="5195" ht="15" customHeight="1" x14ac:dyDescent="0.3"/>
    <row r="5196" ht="15" customHeight="1" x14ac:dyDescent="0.3"/>
    <row r="5197" ht="15" customHeight="1" x14ac:dyDescent="0.3"/>
    <row r="5198" ht="15" customHeight="1" x14ac:dyDescent="0.3"/>
    <row r="5199" ht="15" customHeight="1" x14ac:dyDescent="0.3"/>
    <row r="5200" ht="15" customHeight="1" x14ac:dyDescent="0.3"/>
    <row r="5201" ht="15" customHeight="1" x14ac:dyDescent="0.3"/>
    <row r="5202" ht="15" customHeight="1" x14ac:dyDescent="0.3"/>
    <row r="5203" ht="15" customHeight="1" x14ac:dyDescent="0.3"/>
    <row r="5204" ht="15" customHeight="1" x14ac:dyDescent="0.3"/>
    <row r="5205" ht="15" customHeight="1" x14ac:dyDescent="0.3"/>
    <row r="5206" ht="15" customHeight="1" x14ac:dyDescent="0.3"/>
    <row r="5207" ht="15" customHeight="1" x14ac:dyDescent="0.3"/>
    <row r="5208" ht="15" customHeight="1" x14ac:dyDescent="0.3"/>
    <row r="5209" ht="15" customHeight="1" x14ac:dyDescent="0.3"/>
    <row r="5210" ht="15" customHeight="1" x14ac:dyDescent="0.3"/>
    <row r="5211" ht="15" customHeight="1" x14ac:dyDescent="0.3"/>
    <row r="5212" ht="15" customHeight="1" x14ac:dyDescent="0.3"/>
    <row r="5213" ht="15" customHeight="1" x14ac:dyDescent="0.3"/>
    <row r="5214" ht="15" customHeight="1" x14ac:dyDescent="0.3"/>
    <row r="5215" ht="15" customHeight="1" x14ac:dyDescent="0.3"/>
    <row r="5216" ht="15" customHeight="1" x14ac:dyDescent="0.3"/>
    <row r="5217" ht="15" customHeight="1" x14ac:dyDescent="0.3"/>
    <row r="5218" ht="15" customHeight="1" x14ac:dyDescent="0.3"/>
    <row r="5219" ht="15" customHeight="1" x14ac:dyDescent="0.3"/>
    <row r="5220" ht="15" customHeight="1" x14ac:dyDescent="0.3"/>
    <row r="5221" ht="15" customHeight="1" x14ac:dyDescent="0.3"/>
    <row r="5222" ht="15" customHeight="1" x14ac:dyDescent="0.3"/>
    <row r="5223" ht="15" customHeight="1" x14ac:dyDescent="0.3"/>
    <row r="5224" ht="15" customHeight="1" x14ac:dyDescent="0.3"/>
    <row r="5225" ht="15" customHeight="1" x14ac:dyDescent="0.3"/>
    <row r="5226" ht="15" customHeight="1" x14ac:dyDescent="0.3"/>
    <row r="5227" ht="15" customHeight="1" x14ac:dyDescent="0.3"/>
    <row r="5228" ht="15" customHeight="1" x14ac:dyDescent="0.3"/>
    <row r="5229" ht="15" customHeight="1" x14ac:dyDescent="0.3"/>
    <row r="5230" ht="15" customHeight="1" x14ac:dyDescent="0.3"/>
    <row r="5231" ht="15" customHeight="1" x14ac:dyDescent="0.3"/>
    <row r="5232" ht="15" customHeight="1" x14ac:dyDescent="0.3"/>
    <row r="5233" ht="15" customHeight="1" x14ac:dyDescent="0.3"/>
    <row r="5234" ht="15" customHeight="1" x14ac:dyDescent="0.3"/>
    <row r="5235" ht="15" customHeight="1" x14ac:dyDescent="0.3"/>
    <row r="5236" ht="15" customHeight="1" x14ac:dyDescent="0.3"/>
    <row r="5237" ht="15" customHeight="1" x14ac:dyDescent="0.3"/>
    <row r="5238" ht="15" customHeight="1" x14ac:dyDescent="0.3"/>
    <row r="5239" ht="15" customHeight="1" x14ac:dyDescent="0.3"/>
    <row r="5240" ht="15" customHeight="1" x14ac:dyDescent="0.3"/>
    <row r="5241" ht="15" customHeight="1" x14ac:dyDescent="0.3"/>
    <row r="5242" ht="15" customHeight="1" x14ac:dyDescent="0.3"/>
    <row r="5243" ht="15" customHeight="1" x14ac:dyDescent="0.3"/>
    <row r="5244" ht="15" customHeight="1" x14ac:dyDescent="0.3"/>
    <row r="5245" ht="15" customHeight="1" x14ac:dyDescent="0.3"/>
    <row r="5246" ht="15" customHeight="1" x14ac:dyDescent="0.3"/>
    <row r="5247" ht="15" customHeight="1" x14ac:dyDescent="0.3"/>
    <row r="5248" ht="15" customHeight="1" x14ac:dyDescent="0.3"/>
    <row r="5249" ht="15" customHeight="1" x14ac:dyDescent="0.3"/>
    <row r="5250" ht="15" customHeight="1" x14ac:dyDescent="0.3"/>
    <row r="5251" ht="15" customHeight="1" x14ac:dyDescent="0.3"/>
    <row r="5252" ht="15" customHeight="1" x14ac:dyDescent="0.3"/>
    <row r="5253" ht="15" customHeight="1" x14ac:dyDescent="0.3"/>
    <row r="5254" ht="15" customHeight="1" x14ac:dyDescent="0.3"/>
    <row r="5255" ht="15" customHeight="1" x14ac:dyDescent="0.3"/>
    <row r="5256" ht="15" customHeight="1" x14ac:dyDescent="0.3"/>
    <row r="5257" ht="15" customHeight="1" x14ac:dyDescent="0.3"/>
    <row r="5258" ht="15" customHeight="1" x14ac:dyDescent="0.3"/>
    <row r="5259" ht="15" customHeight="1" x14ac:dyDescent="0.3"/>
    <row r="5260" ht="15" customHeight="1" x14ac:dyDescent="0.3"/>
    <row r="5261" ht="15" customHeight="1" x14ac:dyDescent="0.3"/>
    <row r="5262" ht="15" customHeight="1" x14ac:dyDescent="0.3"/>
    <row r="5263" ht="15" customHeight="1" x14ac:dyDescent="0.3"/>
    <row r="5264" ht="15" customHeight="1" x14ac:dyDescent="0.3"/>
    <row r="5265" ht="15" customHeight="1" x14ac:dyDescent="0.3"/>
    <row r="5266" ht="15" customHeight="1" x14ac:dyDescent="0.3"/>
    <row r="5267" ht="15" customHeight="1" x14ac:dyDescent="0.3"/>
    <row r="5268" ht="15" customHeight="1" x14ac:dyDescent="0.3"/>
    <row r="5269" ht="15" customHeight="1" x14ac:dyDescent="0.3"/>
    <row r="5270" ht="15" customHeight="1" x14ac:dyDescent="0.3"/>
    <row r="5271" ht="15" customHeight="1" x14ac:dyDescent="0.3"/>
    <row r="5272" ht="15" customHeight="1" x14ac:dyDescent="0.3"/>
    <row r="5273" ht="15" customHeight="1" x14ac:dyDescent="0.3"/>
    <row r="5274" ht="15" customHeight="1" x14ac:dyDescent="0.3"/>
    <row r="5275" ht="15" customHeight="1" x14ac:dyDescent="0.3"/>
    <row r="5276" ht="15" customHeight="1" x14ac:dyDescent="0.3"/>
    <row r="5277" ht="15" customHeight="1" x14ac:dyDescent="0.3"/>
    <row r="5278" ht="15" customHeight="1" x14ac:dyDescent="0.3"/>
    <row r="5279" ht="15" customHeight="1" x14ac:dyDescent="0.3"/>
    <row r="5280" ht="15" customHeight="1" x14ac:dyDescent="0.3"/>
    <row r="5281" ht="15" customHeight="1" x14ac:dyDescent="0.3"/>
    <row r="5282" ht="15" customHeight="1" x14ac:dyDescent="0.3"/>
    <row r="5283" ht="15" customHeight="1" x14ac:dyDescent="0.3"/>
    <row r="5284" ht="15" customHeight="1" x14ac:dyDescent="0.3"/>
    <row r="5285" ht="15" customHeight="1" x14ac:dyDescent="0.3"/>
    <row r="5286" ht="15" customHeight="1" x14ac:dyDescent="0.3"/>
    <row r="5287" ht="15" customHeight="1" x14ac:dyDescent="0.3"/>
    <row r="5288" ht="15" customHeight="1" x14ac:dyDescent="0.3"/>
    <row r="5289" ht="15" customHeight="1" x14ac:dyDescent="0.3"/>
    <row r="5290" ht="15" customHeight="1" x14ac:dyDescent="0.3"/>
    <row r="5291" ht="15" customHeight="1" x14ac:dyDescent="0.3"/>
    <row r="5292" ht="15" customHeight="1" x14ac:dyDescent="0.3"/>
    <row r="5293" ht="15" customHeight="1" x14ac:dyDescent="0.3"/>
    <row r="5294" ht="15" customHeight="1" x14ac:dyDescent="0.3"/>
    <row r="5295" ht="15" customHeight="1" x14ac:dyDescent="0.3"/>
    <row r="5296" ht="15" customHeight="1" x14ac:dyDescent="0.3"/>
    <row r="5297" ht="15" customHeight="1" x14ac:dyDescent="0.3"/>
    <row r="5298" ht="15" customHeight="1" x14ac:dyDescent="0.3"/>
    <row r="5299" ht="15" customHeight="1" x14ac:dyDescent="0.3"/>
    <row r="5300" ht="15" customHeight="1" x14ac:dyDescent="0.3"/>
    <row r="5301" ht="15" customHeight="1" x14ac:dyDescent="0.3"/>
    <row r="5302" ht="15" customHeight="1" x14ac:dyDescent="0.3"/>
    <row r="5303" ht="15" customHeight="1" x14ac:dyDescent="0.3"/>
    <row r="5304" ht="15" customHeight="1" x14ac:dyDescent="0.3"/>
    <row r="5305" ht="15" customHeight="1" x14ac:dyDescent="0.3"/>
    <row r="5306" ht="15" customHeight="1" x14ac:dyDescent="0.3"/>
    <row r="5307" ht="15" customHeight="1" x14ac:dyDescent="0.3"/>
    <row r="5308" ht="15" customHeight="1" x14ac:dyDescent="0.3"/>
    <row r="5309" ht="15" customHeight="1" x14ac:dyDescent="0.3"/>
    <row r="5310" ht="15" customHeight="1" x14ac:dyDescent="0.3"/>
    <row r="5311" ht="15" customHeight="1" x14ac:dyDescent="0.3"/>
    <row r="5312" ht="15" customHeight="1" x14ac:dyDescent="0.3"/>
    <row r="5313" ht="15" customHeight="1" x14ac:dyDescent="0.3"/>
    <row r="5314" ht="15" customHeight="1" x14ac:dyDescent="0.3"/>
    <row r="5315" ht="15" customHeight="1" x14ac:dyDescent="0.3"/>
    <row r="5316" ht="15" customHeight="1" x14ac:dyDescent="0.3"/>
    <row r="5317" ht="15" customHeight="1" x14ac:dyDescent="0.3"/>
    <row r="5318" ht="15" customHeight="1" x14ac:dyDescent="0.3"/>
    <row r="5319" ht="15" customHeight="1" x14ac:dyDescent="0.3"/>
    <row r="5320" ht="15" customHeight="1" x14ac:dyDescent="0.3"/>
    <row r="5321" ht="15" customHeight="1" x14ac:dyDescent="0.3"/>
    <row r="5322" ht="15" customHeight="1" x14ac:dyDescent="0.3"/>
    <row r="5323" ht="15" customHeight="1" x14ac:dyDescent="0.3"/>
    <row r="5324" ht="15" customHeight="1" x14ac:dyDescent="0.3"/>
    <row r="5325" ht="15" customHeight="1" x14ac:dyDescent="0.3"/>
    <row r="5326" ht="15" customHeight="1" x14ac:dyDescent="0.3"/>
    <row r="5327" ht="15" customHeight="1" x14ac:dyDescent="0.3"/>
    <row r="5328" ht="15" customHeight="1" x14ac:dyDescent="0.3"/>
    <row r="5329" ht="15" customHeight="1" x14ac:dyDescent="0.3"/>
    <row r="5330" ht="15" customHeight="1" x14ac:dyDescent="0.3"/>
    <row r="5331" ht="15" customHeight="1" x14ac:dyDescent="0.3"/>
    <row r="5332" ht="15" customHeight="1" x14ac:dyDescent="0.3"/>
    <row r="5333" ht="15" customHeight="1" x14ac:dyDescent="0.3"/>
    <row r="5334" ht="15" customHeight="1" x14ac:dyDescent="0.3"/>
    <row r="5335" ht="15" customHeight="1" x14ac:dyDescent="0.3"/>
    <row r="5336" ht="15" customHeight="1" x14ac:dyDescent="0.3"/>
    <row r="5337" ht="15" customHeight="1" x14ac:dyDescent="0.3"/>
    <row r="5338" ht="15" customHeight="1" x14ac:dyDescent="0.3"/>
    <row r="5339" ht="15" customHeight="1" x14ac:dyDescent="0.3"/>
    <row r="5340" ht="15" customHeight="1" x14ac:dyDescent="0.3"/>
    <row r="5341" ht="15" customHeight="1" x14ac:dyDescent="0.3"/>
    <row r="5342" ht="15" customHeight="1" x14ac:dyDescent="0.3"/>
    <row r="5343" ht="15" customHeight="1" x14ac:dyDescent="0.3"/>
    <row r="5344" ht="15" customHeight="1" x14ac:dyDescent="0.3"/>
    <row r="5345" ht="15" customHeight="1" x14ac:dyDescent="0.3"/>
    <row r="5346" ht="15" customHeight="1" x14ac:dyDescent="0.3"/>
    <row r="5347" ht="15" customHeight="1" x14ac:dyDescent="0.3"/>
    <row r="5348" ht="15" customHeight="1" x14ac:dyDescent="0.3"/>
    <row r="5349" ht="15" customHeight="1" x14ac:dyDescent="0.3"/>
    <row r="5350" ht="15" customHeight="1" x14ac:dyDescent="0.3"/>
    <row r="5351" ht="15" customHeight="1" x14ac:dyDescent="0.3"/>
    <row r="5352" ht="15" customHeight="1" x14ac:dyDescent="0.3"/>
    <row r="5353" ht="15" customHeight="1" x14ac:dyDescent="0.3"/>
    <row r="5354" ht="15" customHeight="1" x14ac:dyDescent="0.3"/>
    <row r="5355" ht="15" customHeight="1" x14ac:dyDescent="0.3"/>
    <row r="5356" ht="15" customHeight="1" x14ac:dyDescent="0.3"/>
    <row r="5357" ht="15" customHeight="1" x14ac:dyDescent="0.3"/>
    <row r="5358" ht="15" customHeight="1" x14ac:dyDescent="0.3"/>
    <row r="5359" ht="15" customHeight="1" x14ac:dyDescent="0.3"/>
    <row r="5360" ht="15" customHeight="1" x14ac:dyDescent="0.3"/>
    <row r="5361" ht="15" customHeight="1" x14ac:dyDescent="0.3"/>
    <row r="5362" ht="15" customHeight="1" x14ac:dyDescent="0.3"/>
    <row r="5363" ht="15" customHeight="1" x14ac:dyDescent="0.3"/>
    <row r="5364" ht="15" customHeight="1" x14ac:dyDescent="0.3"/>
    <row r="5365" ht="15" customHeight="1" x14ac:dyDescent="0.3"/>
    <row r="5366" ht="15" customHeight="1" x14ac:dyDescent="0.3"/>
    <row r="5367" ht="15" customHeight="1" x14ac:dyDescent="0.3"/>
    <row r="5368" ht="15" customHeight="1" x14ac:dyDescent="0.3"/>
    <row r="5369" ht="15" customHeight="1" x14ac:dyDescent="0.3"/>
    <row r="5370" ht="15" customHeight="1" x14ac:dyDescent="0.3"/>
    <row r="5371" ht="15" customHeight="1" x14ac:dyDescent="0.3"/>
    <row r="5372" ht="15" customHeight="1" x14ac:dyDescent="0.3"/>
    <row r="5373" ht="15" customHeight="1" x14ac:dyDescent="0.3"/>
    <row r="5374" ht="15" customHeight="1" x14ac:dyDescent="0.3"/>
    <row r="5375" ht="15" customHeight="1" x14ac:dyDescent="0.3"/>
    <row r="5376" ht="15" customHeight="1" x14ac:dyDescent="0.3"/>
    <row r="5377" ht="15" customHeight="1" x14ac:dyDescent="0.3"/>
    <row r="5378" ht="15" customHeight="1" x14ac:dyDescent="0.3"/>
    <row r="5379" ht="15" customHeight="1" x14ac:dyDescent="0.3"/>
    <row r="5380" ht="15" customHeight="1" x14ac:dyDescent="0.3"/>
    <row r="5381" ht="15" customHeight="1" x14ac:dyDescent="0.3"/>
    <row r="5382" ht="15" customHeight="1" x14ac:dyDescent="0.3"/>
    <row r="5383" ht="15" customHeight="1" x14ac:dyDescent="0.3"/>
    <row r="5384" ht="15" customHeight="1" x14ac:dyDescent="0.3"/>
    <row r="5385" ht="15" customHeight="1" x14ac:dyDescent="0.3"/>
    <row r="5386" ht="15" customHeight="1" x14ac:dyDescent="0.3"/>
    <row r="5387" ht="15" customHeight="1" x14ac:dyDescent="0.3"/>
    <row r="5388" ht="15" customHeight="1" x14ac:dyDescent="0.3"/>
    <row r="5389" ht="15" customHeight="1" x14ac:dyDescent="0.3"/>
    <row r="5390" ht="15" customHeight="1" x14ac:dyDescent="0.3"/>
    <row r="5391" ht="15" customHeight="1" x14ac:dyDescent="0.3"/>
    <row r="5392" ht="15" customHeight="1" x14ac:dyDescent="0.3"/>
    <row r="5393" ht="15" customHeight="1" x14ac:dyDescent="0.3"/>
    <row r="5394" ht="15" customHeight="1" x14ac:dyDescent="0.3"/>
    <row r="5395" ht="15" customHeight="1" x14ac:dyDescent="0.3"/>
    <row r="5396" ht="15" customHeight="1" x14ac:dyDescent="0.3"/>
    <row r="5397" ht="15" customHeight="1" x14ac:dyDescent="0.3"/>
    <row r="5398" ht="15" customHeight="1" x14ac:dyDescent="0.3"/>
    <row r="5399" ht="15" customHeight="1" x14ac:dyDescent="0.3"/>
    <row r="5400" ht="15" customHeight="1" x14ac:dyDescent="0.3"/>
    <row r="5401" ht="15" customHeight="1" x14ac:dyDescent="0.3"/>
    <row r="5402" ht="15" customHeight="1" x14ac:dyDescent="0.3"/>
    <row r="5403" ht="15" customHeight="1" x14ac:dyDescent="0.3"/>
    <row r="5404" ht="15" customHeight="1" x14ac:dyDescent="0.3"/>
    <row r="5405" ht="15" customHeight="1" x14ac:dyDescent="0.3"/>
    <row r="5406" ht="15" customHeight="1" x14ac:dyDescent="0.3"/>
    <row r="5407" ht="15" customHeight="1" x14ac:dyDescent="0.3"/>
    <row r="5408" ht="15" customHeight="1" x14ac:dyDescent="0.3"/>
    <row r="5409" ht="15" customHeight="1" x14ac:dyDescent="0.3"/>
    <row r="5410" ht="15" customHeight="1" x14ac:dyDescent="0.3"/>
    <row r="5411" ht="15" customHeight="1" x14ac:dyDescent="0.3"/>
    <row r="5412" ht="15" customHeight="1" x14ac:dyDescent="0.3"/>
    <row r="5413" ht="15" customHeight="1" x14ac:dyDescent="0.3"/>
    <row r="5414" ht="15" customHeight="1" x14ac:dyDescent="0.3"/>
    <row r="5415" ht="15" customHeight="1" x14ac:dyDescent="0.3"/>
    <row r="5416" ht="15" customHeight="1" x14ac:dyDescent="0.3"/>
    <row r="5417" ht="15" customHeight="1" x14ac:dyDescent="0.3"/>
    <row r="5418" ht="15" customHeight="1" x14ac:dyDescent="0.3"/>
    <row r="5419" ht="15" customHeight="1" x14ac:dyDescent="0.3"/>
    <row r="5420" ht="15" customHeight="1" x14ac:dyDescent="0.3"/>
    <row r="5421" ht="15" customHeight="1" x14ac:dyDescent="0.3"/>
    <row r="5422" ht="15" customHeight="1" x14ac:dyDescent="0.3"/>
    <row r="5423" ht="15" customHeight="1" x14ac:dyDescent="0.3"/>
    <row r="5424" ht="15" customHeight="1" x14ac:dyDescent="0.3"/>
    <row r="5425" ht="15" customHeight="1" x14ac:dyDescent="0.3"/>
    <row r="5426" ht="15" customHeight="1" x14ac:dyDescent="0.3"/>
    <row r="5427" ht="15" customHeight="1" x14ac:dyDescent="0.3"/>
    <row r="5428" ht="15" customHeight="1" x14ac:dyDescent="0.3"/>
    <row r="5429" ht="15" customHeight="1" x14ac:dyDescent="0.3"/>
    <row r="5430" ht="15" customHeight="1" x14ac:dyDescent="0.3"/>
    <row r="5431" ht="15" customHeight="1" x14ac:dyDescent="0.3"/>
    <row r="5432" ht="15" customHeight="1" x14ac:dyDescent="0.3"/>
    <row r="5433" ht="15" customHeight="1" x14ac:dyDescent="0.3"/>
    <row r="5434" ht="15" customHeight="1" x14ac:dyDescent="0.3"/>
    <row r="5435" ht="15" customHeight="1" x14ac:dyDescent="0.3"/>
    <row r="5436" ht="15" customHeight="1" x14ac:dyDescent="0.3"/>
    <row r="5437" ht="15" customHeight="1" x14ac:dyDescent="0.3"/>
    <row r="5438" ht="15" customHeight="1" x14ac:dyDescent="0.3"/>
    <row r="5439" ht="15" customHeight="1" x14ac:dyDescent="0.3"/>
    <row r="5440" ht="15" customHeight="1" x14ac:dyDescent="0.3"/>
    <row r="5441" ht="15" customHeight="1" x14ac:dyDescent="0.3"/>
    <row r="5442" ht="15" customHeight="1" x14ac:dyDescent="0.3"/>
    <row r="5443" ht="15" customHeight="1" x14ac:dyDescent="0.3"/>
    <row r="5444" ht="15" customHeight="1" x14ac:dyDescent="0.3"/>
    <row r="5445" ht="15" customHeight="1" x14ac:dyDescent="0.3"/>
    <row r="5446" ht="15" customHeight="1" x14ac:dyDescent="0.3"/>
    <row r="5447" ht="15" customHeight="1" x14ac:dyDescent="0.3"/>
    <row r="5448" ht="15" customHeight="1" x14ac:dyDescent="0.3"/>
    <row r="5449" ht="15" customHeight="1" x14ac:dyDescent="0.3"/>
    <row r="5450" ht="15" customHeight="1" x14ac:dyDescent="0.3"/>
    <row r="5451" ht="15" customHeight="1" x14ac:dyDescent="0.3"/>
    <row r="5452" ht="15" customHeight="1" x14ac:dyDescent="0.3"/>
    <row r="5453" ht="15" customHeight="1" x14ac:dyDescent="0.3"/>
    <row r="5454" ht="15" customHeight="1" x14ac:dyDescent="0.3"/>
    <row r="5455" ht="15" customHeight="1" x14ac:dyDescent="0.3"/>
    <row r="5456" ht="15" customHeight="1" x14ac:dyDescent="0.3"/>
    <row r="5457" ht="15" customHeight="1" x14ac:dyDescent="0.3"/>
    <row r="5458" ht="15" customHeight="1" x14ac:dyDescent="0.3"/>
    <row r="5459" ht="15" customHeight="1" x14ac:dyDescent="0.3"/>
    <row r="5460" ht="15" customHeight="1" x14ac:dyDescent="0.3"/>
    <row r="5461" ht="15" customHeight="1" x14ac:dyDescent="0.3"/>
    <row r="5462" ht="15" customHeight="1" x14ac:dyDescent="0.3"/>
    <row r="5463" ht="15" customHeight="1" x14ac:dyDescent="0.3"/>
    <row r="5464" ht="15" customHeight="1" x14ac:dyDescent="0.3"/>
    <row r="5465" ht="15" customHeight="1" x14ac:dyDescent="0.3"/>
    <row r="5466" ht="15" customHeight="1" x14ac:dyDescent="0.3"/>
    <row r="5467" ht="15" customHeight="1" x14ac:dyDescent="0.3"/>
    <row r="5468" ht="15" customHeight="1" x14ac:dyDescent="0.3"/>
    <row r="5469" ht="15" customHeight="1" x14ac:dyDescent="0.3"/>
    <row r="5470" ht="15" customHeight="1" x14ac:dyDescent="0.3"/>
    <row r="5471" ht="15" customHeight="1" x14ac:dyDescent="0.3"/>
    <row r="5472" ht="15" customHeight="1" x14ac:dyDescent="0.3"/>
    <row r="5473" ht="15" customHeight="1" x14ac:dyDescent="0.3"/>
    <row r="5474" ht="15" customHeight="1" x14ac:dyDescent="0.3"/>
    <row r="5475" ht="15" customHeight="1" x14ac:dyDescent="0.3"/>
    <row r="5476" ht="15" customHeight="1" x14ac:dyDescent="0.3"/>
    <row r="5477" ht="15" customHeight="1" x14ac:dyDescent="0.3"/>
    <row r="5478" ht="15" customHeight="1" x14ac:dyDescent="0.3"/>
    <row r="5479" ht="15" customHeight="1" x14ac:dyDescent="0.3"/>
    <row r="5480" ht="15" customHeight="1" x14ac:dyDescent="0.3"/>
    <row r="5481" ht="15" customHeight="1" x14ac:dyDescent="0.3"/>
    <row r="5482" ht="15" customHeight="1" x14ac:dyDescent="0.3"/>
    <row r="5483" ht="15" customHeight="1" x14ac:dyDescent="0.3"/>
    <row r="5484" ht="15" customHeight="1" x14ac:dyDescent="0.3"/>
    <row r="5485" ht="15" customHeight="1" x14ac:dyDescent="0.3"/>
    <row r="5486" ht="15" customHeight="1" x14ac:dyDescent="0.3"/>
    <row r="5487" ht="15" customHeight="1" x14ac:dyDescent="0.3"/>
    <row r="5488" ht="15" customHeight="1" x14ac:dyDescent="0.3"/>
    <row r="5489" ht="15" customHeight="1" x14ac:dyDescent="0.3"/>
    <row r="5490" ht="15" customHeight="1" x14ac:dyDescent="0.3"/>
    <row r="5491" ht="15" customHeight="1" x14ac:dyDescent="0.3"/>
    <row r="5492" ht="15" customHeight="1" x14ac:dyDescent="0.3"/>
    <row r="5493" ht="15" customHeight="1" x14ac:dyDescent="0.3"/>
    <row r="5494" ht="15" customHeight="1" x14ac:dyDescent="0.3"/>
    <row r="5495" ht="15" customHeight="1" x14ac:dyDescent="0.3"/>
    <row r="5496" ht="15" customHeight="1" x14ac:dyDescent="0.3"/>
    <row r="5497" ht="15" customHeight="1" x14ac:dyDescent="0.3"/>
    <row r="5498" ht="15" customHeight="1" x14ac:dyDescent="0.3"/>
    <row r="5499" ht="15" customHeight="1" x14ac:dyDescent="0.3"/>
    <row r="5500" ht="15" customHeight="1" x14ac:dyDescent="0.3"/>
    <row r="5501" ht="15" customHeight="1" x14ac:dyDescent="0.3"/>
    <row r="5502" ht="15" customHeight="1" x14ac:dyDescent="0.3"/>
    <row r="5503" ht="15" customHeight="1" x14ac:dyDescent="0.3"/>
    <row r="5504" ht="15" customHeight="1" x14ac:dyDescent="0.3"/>
    <row r="5505" ht="15" customHeight="1" x14ac:dyDescent="0.3"/>
    <row r="5506" ht="15" customHeight="1" x14ac:dyDescent="0.3"/>
    <row r="5507" ht="15" customHeight="1" x14ac:dyDescent="0.3"/>
    <row r="5508" ht="15" customHeight="1" x14ac:dyDescent="0.3"/>
    <row r="5509" ht="15" customHeight="1" x14ac:dyDescent="0.3"/>
    <row r="5510" ht="15" customHeight="1" x14ac:dyDescent="0.3"/>
    <row r="5511" ht="15" customHeight="1" x14ac:dyDescent="0.3"/>
    <row r="5512" ht="15" customHeight="1" x14ac:dyDescent="0.3"/>
    <row r="5513" ht="15" customHeight="1" x14ac:dyDescent="0.3"/>
    <row r="5514" ht="15" customHeight="1" x14ac:dyDescent="0.3"/>
    <row r="5515" ht="15" customHeight="1" x14ac:dyDescent="0.3"/>
    <row r="5516" ht="15" customHeight="1" x14ac:dyDescent="0.3"/>
    <row r="5517" ht="15" customHeight="1" x14ac:dyDescent="0.3"/>
    <row r="5518" ht="15" customHeight="1" x14ac:dyDescent="0.3"/>
    <row r="5519" ht="15" customHeight="1" x14ac:dyDescent="0.3"/>
    <row r="5520" ht="15" customHeight="1" x14ac:dyDescent="0.3"/>
    <row r="5521" ht="15" customHeight="1" x14ac:dyDescent="0.3"/>
    <row r="5522" ht="15" customHeight="1" x14ac:dyDescent="0.3"/>
    <row r="5523" ht="15" customHeight="1" x14ac:dyDescent="0.3"/>
    <row r="5524" ht="15" customHeight="1" x14ac:dyDescent="0.3"/>
    <row r="5525" ht="15" customHeight="1" x14ac:dyDescent="0.3"/>
    <row r="5526" ht="15" customHeight="1" x14ac:dyDescent="0.3"/>
    <row r="5527" ht="15" customHeight="1" x14ac:dyDescent="0.3"/>
    <row r="5528" ht="15" customHeight="1" x14ac:dyDescent="0.3"/>
    <row r="5529" ht="15" customHeight="1" x14ac:dyDescent="0.3"/>
    <row r="5530" ht="15" customHeight="1" x14ac:dyDescent="0.3"/>
    <row r="5531" ht="15" customHeight="1" x14ac:dyDescent="0.3"/>
    <row r="5532" ht="15" customHeight="1" x14ac:dyDescent="0.3"/>
    <row r="5533" ht="15" customHeight="1" x14ac:dyDescent="0.3"/>
    <row r="5534" ht="15" customHeight="1" x14ac:dyDescent="0.3"/>
    <row r="5535" ht="15" customHeight="1" x14ac:dyDescent="0.3"/>
    <row r="5536" ht="15" customHeight="1" x14ac:dyDescent="0.3"/>
    <row r="5537" ht="15" customHeight="1" x14ac:dyDescent="0.3"/>
    <row r="5538" ht="15" customHeight="1" x14ac:dyDescent="0.3"/>
    <row r="5539" ht="15" customHeight="1" x14ac:dyDescent="0.3"/>
    <row r="5540" ht="15" customHeight="1" x14ac:dyDescent="0.3"/>
    <row r="5541" ht="15" customHeight="1" x14ac:dyDescent="0.3"/>
    <row r="5542" ht="15" customHeight="1" x14ac:dyDescent="0.3"/>
    <row r="5543" ht="15" customHeight="1" x14ac:dyDescent="0.3"/>
    <row r="5544" ht="15" customHeight="1" x14ac:dyDescent="0.3"/>
    <row r="5545" ht="15" customHeight="1" x14ac:dyDescent="0.3"/>
    <row r="5546" ht="15" customHeight="1" x14ac:dyDescent="0.3"/>
    <row r="5547" ht="15" customHeight="1" x14ac:dyDescent="0.3"/>
    <row r="5548" ht="15" customHeight="1" x14ac:dyDescent="0.3"/>
    <row r="5549" ht="15" customHeight="1" x14ac:dyDescent="0.3"/>
    <row r="5550" ht="15" customHeight="1" x14ac:dyDescent="0.3"/>
    <row r="5551" ht="15" customHeight="1" x14ac:dyDescent="0.3"/>
    <row r="5552" ht="15" customHeight="1" x14ac:dyDescent="0.3"/>
    <row r="5553" ht="15" customHeight="1" x14ac:dyDescent="0.3"/>
    <row r="5554" ht="15" customHeight="1" x14ac:dyDescent="0.3"/>
    <row r="5555" ht="15" customHeight="1" x14ac:dyDescent="0.3"/>
    <row r="5556" ht="15" customHeight="1" x14ac:dyDescent="0.3"/>
    <row r="5557" ht="15" customHeight="1" x14ac:dyDescent="0.3"/>
    <row r="5558" ht="15" customHeight="1" x14ac:dyDescent="0.3"/>
    <row r="5559" ht="15" customHeight="1" x14ac:dyDescent="0.3"/>
    <row r="5560" ht="15" customHeight="1" x14ac:dyDescent="0.3"/>
    <row r="5561" ht="15" customHeight="1" x14ac:dyDescent="0.3"/>
    <row r="5562" ht="15" customHeight="1" x14ac:dyDescent="0.3"/>
    <row r="5563" ht="15" customHeight="1" x14ac:dyDescent="0.3"/>
    <row r="5564" ht="15" customHeight="1" x14ac:dyDescent="0.3"/>
    <row r="5565" ht="15" customHeight="1" x14ac:dyDescent="0.3"/>
    <row r="5566" ht="15" customHeight="1" x14ac:dyDescent="0.3"/>
    <row r="5567" ht="15" customHeight="1" x14ac:dyDescent="0.3"/>
    <row r="5568" ht="15" customHeight="1" x14ac:dyDescent="0.3"/>
    <row r="5569" ht="15" customHeight="1" x14ac:dyDescent="0.3"/>
    <row r="5570" ht="15" customHeight="1" x14ac:dyDescent="0.3"/>
    <row r="5571" ht="15" customHeight="1" x14ac:dyDescent="0.3"/>
    <row r="5572" ht="15" customHeight="1" x14ac:dyDescent="0.3"/>
    <row r="5573" ht="15" customHeight="1" x14ac:dyDescent="0.3"/>
    <row r="5574" ht="15" customHeight="1" x14ac:dyDescent="0.3"/>
    <row r="5575" ht="15" customHeight="1" x14ac:dyDescent="0.3"/>
    <row r="5576" ht="15" customHeight="1" x14ac:dyDescent="0.3"/>
    <row r="5577" ht="15" customHeight="1" x14ac:dyDescent="0.3"/>
    <row r="5578" ht="15" customHeight="1" x14ac:dyDescent="0.3"/>
    <row r="5579" ht="15" customHeight="1" x14ac:dyDescent="0.3"/>
    <row r="5580" ht="15" customHeight="1" x14ac:dyDescent="0.3"/>
    <row r="5581" ht="15" customHeight="1" x14ac:dyDescent="0.3"/>
    <row r="5582" ht="15" customHeight="1" x14ac:dyDescent="0.3"/>
    <row r="5583" ht="15" customHeight="1" x14ac:dyDescent="0.3"/>
    <row r="5584" ht="15" customHeight="1" x14ac:dyDescent="0.3"/>
    <row r="5585" ht="15" customHeight="1" x14ac:dyDescent="0.3"/>
    <row r="5586" ht="15" customHeight="1" x14ac:dyDescent="0.3"/>
    <row r="5587" ht="15" customHeight="1" x14ac:dyDescent="0.3"/>
    <row r="5588" ht="15" customHeight="1" x14ac:dyDescent="0.3"/>
    <row r="5589" ht="15" customHeight="1" x14ac:dyDescent="0.3"/>
    <row r="5590" ht="15" customHeight="1" x14ac:dyDescent="0.3"/>
    <row r="5591" ht="15" customHeight="1" x14ac:dyDescent="0.3"/>
    <row r="5592" ht="15" customHeight="1" x14ac:dyDescent="0.3"/>
    <row r="5593" ht="15" customHeight="1" x14ac:dyDescent="0.3"/>
    <row r="5594" ht="15" customHeight="1" x14ac:dyDescent="0.3"/>
    <row r="5595" ht="15" customHeight="1" x14ac:dyDescent="0.3"/>
    <row r="5596" ht="15" customHeight="1" x14ac:dyDescent="0.3"/>
    <row r="5597" ht="15" customHeight="1" x14ac:dyDescent="0.3"/>
    <row r="5598" ht="15" customHeight="1" x14ac:dyDescent="0.3"/>
    <row r="5599" ht="15" customHeight="1" x14ac:dyDescent="0.3"/>
    <row r="5600" ht="15" customHeight="1" x14ac:dyDescent="0.3"/>
    <row r="5601" ht="15" customHeight="1" x14ac:dyDescent="0.3"/>
    <row r="5602" ht="15" customHeight="1" x14ac:dyDescent="0.3"/>
    <row r="5603" ht="15" customHeight="1" x14ac:dyDescent="0.3"/>
    <row r="5604" ht="15" customHeight="1" x14ac:dyDescent="0.3"/>
    <row r="5605" ht="15" customHeight="1" x14ac:dyDescent="0.3"/>
    <row r="5606" ht="15" customHeight="1" x14ac:dyDescent="0.3"/>
    <row r="5607" ht="15" customHeight="1" x14ac:dyDescent="0.3"/>
    <row r="5608" ht="15" customHeight="1" x14ac:dyDescent="0.3"/>
    <row r="5609" ht="15" customHeight="1" x14ac:dyDescent="0.3"/>
    <row r="5610" ht="15" customHeight="1" x14ac:dyDescent="0.3"/>
    <row r="5611" ht="15" customHeight="1" x14ac:dyDescent="0.3"/>
    <row r="5612" ht="15" customHeight="1" x14ac:dyDescent="0.3"/>
    <row r="5613" ht="15" customHeight="1" x14ac:dyDescent="0.3"/>
    <row r="5614" ht="15" customHeight="1" x14ac:dyDescent="0.3"/>
    <row r="5615" ht="15" customHeight="1" x14ac:dyDescent="0.3"/>
    <row r="5616" ht="15" customHeight="1" x14ac:dyDescent="0.3"/>
    <row r="5617" ht="15" customHeight="1" x14ac:dyDescent="0.3"/>
    <row r="5618" ht="15" customHeight="1" x14ac:dyDescent="0.3"/>
    <row r="5619" ht="15" customHeight="1" x14ac:dyDescent="0.3"/>
    <row r="5620" ht="15" customHeight="1" x14ac:dyDescent="0.3"/>
    <row r="5621" ht="15" customHeight="1" x14ac:dyDescent="0.3"/>
    <row r="5622" ht="15" customHeight="1" x14ac:dyDescent="0.3"/>
    <row r="5623" ht="15" customHeight="1" x14ac:dyDescent="0.3"/>
    <row r="5624" ht="15" customHeight="1" x14ac:dyDescent="0.3"/>
    <row r="5625" ht="15" customHeight="1" x14ac:dyDescent="0.3"/>
    <row r="5626" ht="15" customHeight="1" x14ac:dyDescent="0.3"/>
    <row r="5627" ht="15" customHeight="1" x14ac:dyDescent="0.3"/>
    <row r="5628" ht="15" customHeight="1" x14ac:dyDescent="0.3"/>
    <row r="5629" ht="15" customHeight="1" x14ac:dyDescent="0.3"/>
    <row r="5630" ht="15" customHeight="1" x14ac:dyDescent="0.3"/>
    <row r="5631" ht="15" customHeight="1" x14ac:dyDescent="0.3"/>
    <row r="5632" ht="15" customHeight="1" x14ac:dyDescent="0.3"/>
    <row r="5633" ht="15" customHeight="1" x14ac:dyDescent="0.3"/>
    <row r="5634" ht="15" customHeight="1" x14ac:dyDescent="0.3"/>
    <row r="5635" ht="15" customHeight="1" x14ac:dyDescent="0.3"/>
    <row r="5636" ht="15" customHeight="1" x14ac:dyDescent="0.3"/>
    <row r="5637" ht="15" customHeight="1" x14ac:dyDescent="0.3"/>
    <row r="5638" ht="15" customHeight="1" x14ac:dyDescent="0.3"/>
    <row r="5639" ht="15" customHeight="1" x14ac:dyDescent="0.3"/>
    <row r="5640" ht="15" customHeight="1" x14ac:dyDescent="0.3"/>
    <row r="5641" ht="15" customHeight="1" x14ac:dyDescent="0.3"/>
    <row r="5642" ht="15" customHeight="1" x14ac:dyDescent="0.3"/>
    <row r="5643" ht="15" customHeight="1" x14ac:dyDescent="0.3"/>
    <row r="5644" ht="15" customHeight="1" x14ac:dyDescent="0.3"/>
    <row r="5645" ht="15" customHeight="1" x14ac:dyDescent="0.3"/>
    <row r="5646" ht="15" customHeight="1" x14ac:dyDescent="0.3"/>
    <row r="5647" ht="15" customHeight="1" x14ac:dyDescent="0.3"/>
    <row r="5648" ht="15" customHeight="1" x14ac:dyDescent="0.3"/>
    <row r="5649" ht="15" customHeight="1" x14ac:dyDescent="0.3"/>
    <row r="5650" ht="15" customHeight="1" x14ac:dyDescent="0.3"/>
    <row r="5651" ht="15" customHeight="1" x14ac:dyDescent="0.3"/>
    <row r="5652" ht="15" customHeight="1" x14ac:dyDescent="0.3"/>
    <row r="5653" ht="15" customHeight="1" x14ac:dyDescent="0.3"/>
    <row r="5654" ht="15" customHeight="1" x14ac:dyDescent="0.3"/>
    <row r="5655" ht="15" customHeight="1" x14ac:dyDescent="0.3"/>
    <row r="5656" ht="15" customHeight="1" x14ac:dyDescent="0.3"/>
    <row r="5657" ht="15" customHeight="1" x14ac:dyDescent="0.3"/>
    <row r="5658" ht="15" customHeight="1" x14ac:dyDescent="0.3"/>
    <row r="5659" ht="15" customHeight="1" x14ac:dyDescent="0.3"/>
    <row r="5660" ht="15" customHeight="1" x14ac:dyDescent="0.3"/>
    <row r="5661" ht="15" customHeight="1" x14ac:dyDescent="0.3"/>
    <row r="5662" ht="15" customHeight="1" x14ac:dyDescent="0.3"/>
    <row r="5663" ht="15" customHeight="1" x14ac:dyDescent="0.3"/>
    <row r="5664" ht="15" customHeight="1" x14ac:dyDescent="0.3"/>
    <row r="5665" ht="15" customHeight="1" x14ac:dyDescent="0.3"/>
    <row r="5666" ht="15" customHeight="1" x14ac:dyDescent="0.3"/>
    <row r="5667" ht="15" customHeight="1" x14ac:dyDescent="0.3"/>
    <row r="5668" ht="15" customHeight="1" x14ac:dyDescent="0.3"/>
    <row r="5669" ht="15" customHeight="1" x14ac:dyDescent="0.3"/>
    <row r="5670" ht="15" customHeight="1" x14ac:dyDescent="0.3"/>
    <row r="5671" ht="15" customHeight="1" x14ac:dyDescent="0.3"/>
    <row r="5672" ht="15" customHeight="1" x14ac:dyDescent="0.3"/>
    <row r="5673" ht="15" customHeight="1" x14ac:dyDescent="0.3"/>
    <row r="5674" ht="15" customHeight="1" x14ac:dyDescent="0.3"/>
    <row r="5675" ht="15" customHeight="1" x14ac:dyDescent="0.3"/>
    <row r="5676" ht="15" customHeight="1" x14ac:dyDescent="0.3"/>
    <row r="5677" ht="15" customHeight="1" x14ac:dyDescent="0.3"/>
    <row r="5678" ht="15" customHeight="1" x14ac:dyDescent="0.3"/>
    <row r="5679" ht="15" customHeight="1" x14ac:dyDescent="0.3"/>
    <row r="5680" ht="15" customHeight="1" x14ac:dyDescent="0.3"/>
    <row r="5681" ht="15" customHeight="1" x14ac:dyDescent="0.3"/>
    <row r="5682" ht="15" customHeight="1" x14ac:dyDescent="0.3"/>
    <row r="5683" ht="15" customHeight="1" x14ac:dyDescent="0.3"/>
    <row r="5684" ht="15" customHeight="1" x14ac:dyDescent="0.3"/>
    <row r="5685" ht="15" customHeight="1" x14ac:dyDescent="0.3"/>
    <row r="5686" ht="15" customHeight="1" x14ac:dyDescent="0.3"/>
    <row r="5687" ht="15" customHeight="1" x14ac:dyDescent="0.3"/>
    <row r="5688" ht="15" customHeight="1" x14ac:dyDescent="0.3"/>
    <row r="5689" ht="15" customHeight="1" x14ac:dyDescent="0.3"/>
    <row r="5690" ht="15" customHeight="1" x14ac:dyDescent="0.3"/>
    <row r="5691" ht="15" customHeight="1" x14ac:dyDescent="0.3"/>
    <row r="5692" ht="15" customHeight="1" x14ac:dyDescent="0.3"/>
    <row r="5693" ht="15" customHeight="1" x14ac:dyDescent="0.3"/>
    <row r="5694" ht="15" customHeight="1" x14ac:dyDescent="0.3"/>
    <row r="5695" ht="15" customHeight="1" x14ac:dyDescent="0.3"/>
    <row r="5696" ht="15" customHeight="1" x14ac:dyDescent="0.3"/>
    <row r="5697" ht="15" customHeight="1" x14ac:dyDescent="0.3"/>
    <row r="5698" ht="15" customHeight="1" x14ac:dyDescent="0.3"/>
    <row r="5699" ht="15" customHeight="1" x14ac:dyDescent="0.3"/>
    <row r="5700" ht="15" customHeight="1" x14ac:dyDescent="0.3"/>
    <row r="5701" ht="15" customHeight="1" x14ac:dyDescent="0.3"/>
    <row r="5702" ht="15" customHeight="1" x14ac:dyDescent="0.3"/>
    <row r="5703" ht="15" customHeight="1" x14ac:dyDescent="0.3"/>
    <row r="5704" ht="15" customHeight="1" x14ac:dyDescent="0.3"/>
    <row r="5705" ht="15" customHeight="1" x14ac:dyDescent="0.3"/>
    <row r="5706" ht="15" customHeight="1" x14ac:dyDescent="0.3"/>
    <row r="5707" ht="15" customHeight="1" x14ac:dyDescent="0.3"/>
    <row r="5708" ht="15" customHeight="1" x14ac:dyDescent="0.3"/>
    <row r="5709" ht="15" customHeight="1" x14ac:dyDescent="0.3"/>
    <row r="5710" ht="15" customHeight="1" x14ac:dyDescent="0.3"/>
    <row r="5711" ht="15" customHeight="1" x14ac:dyDescent="0.3"/>
    <row r="5712" ht="15" customHeight="1" x14ac:dyDescent="0.3"/>
    <row r="5713" ht="15" customHeight="1" x14ac:dyDescent="0.3"/>
    <row r="5714" ht="15" customHeight="1" x14ac:dyDescent="0.3"/>
    <row r="5715" ht="15" customHeight="1" x14ac:dyDescent="0.3"/>
    <row r="5716" ht="15" customHeight="1" x14ac:dyDescent="0.3"/>
    <row r="5717" ht="15" customHeight="1" x14ac:dyDescent="0.3"/>
    <row r="5718" ht="15" customHeight="1" x14ac:dyDescent="0.3"/>
    <row r="5719" ht="15" customHeight="1" x14ac:dyDescent="0.3"/>
    <row r="5720" ht="15" customHeight="1" x14ac:dyDescent="0.3"/>
    <row r="5721" ht="15" customHeight="1" x14ac:dyDescent="0.3"/>
    <row r="5722" ht="15" customHeight="1" x14ac:dyDescent="0.3"/>
    <row r="5723" ht="15" customHeight="1" x14ac:dyDescent="0.3"/>
    <row r="5724" ht="15" customHeight="1" x14ac:dyDescent="0.3"/>
    <row r="5725" ht="15" customHeight="1" x14ac:dyDescent="0.3"/>
    <row r="5726" ht="15" customHeight="1" x14ac:dyDescent="0.3"/>
    <row r="5727" ht="15" customHeight="1" x14ac:dyDescent="0.3"/>
    <row r="5728" ht="15" customHeight="1" x14ac:dyDescent="0.3"/>
    <row r="5729" ht="15" customHeight="1" x14ac:dyDescent="0.3"/>
    <row r="5730" ht="15" customHeight="1" x14ac:dyDescent="0.3"/>
    <row r="5731" ht="15" customHeight="1" x14ac:dyDescent="0.3"/>
    <row r="5732" ht="15" customHeight="1" x14ac:dyDescent="0.3"/>
    <row r="5733" ht="15" customHeight="1" x14ac:dyDescent="0.3"/>
    <row r="5734" ht="15" customHeight="1" x14ac:dyDescent="0.3"/>
    <row r="5735" ht="15" customHeight="1" x14ac:dyDescent="0.3"/>
    <row r="5736" ht="15" customHeight="1" x14ac:dyDescent="0.3"/>
    <row r="5737" ht="15" customHeight="1" x14ac:dyDescent="0.3"/>
    <row r="5738" ht="15" customHeight="1" x14ac:dyDescent="0.3"/>
    <row r="5739" ht="15" customHeight="1" x14ac:dyDescent="0.3"/>
    <row r="5740" ht="15" customHeight="1" x14ac:dyDescent="0.3"/>
    <row r="5741" ht="15" customHeight="1" x14ac:dyDescent="0.3"/>
    <row r="5742" ht="15" customHeight="1" x14ac:dyDescent="0.3"/>
    <row r="5743" ht="15" customHeight="1" x14ac:dyDescent="0.3"/>
    <row r="5744" ht="15" customHeight="1" x14ac:dyDescent="0.3"/>
    <row r="5745" ht="15" customHeight="1" x14ac:dyDescent="0.3"/>
    <row r="5746" ht="15" customHeight="1" x14ac:dyDescent="0.3"/>
    <row r="5747" ht="15" customHeight="1" x14ac:dyDescent="0.3"/>
    <row r="5748" ht="15" customHeight="1" x14ac:dyDescent="0.3"/>
    <row r="5749" ht="15" customHeight="1" x14ac:dyDescent="0.3"/>
    <row r="5750" ht="15" customHeight="1" x14ac:dyDescent="0.3"/>
    <row r="5751" ht="15" customHeight="1" x14ac:dyDescent="0.3"/>
    <row r="5752" ht="15" customHeight="1" x14ac:dyDescent="0.3"/>
    <row r="5753" ht="15" customHeight="1" x14ac:dyDescent="0.3"/>
    <row r="5754" ht="15" customHeight="1" x14ac:dyDescent="0.3"/>
    <row r="5755" ht="15" customHeight="1" x14ac:dyDescent="0.3"/>
    <row r="5756" ht="15" customHeight="1" x14ac:dyDescent="0.3"/>
    <row r="5757" ht="15" customHeight="1" x14ac:dyDescent="0.3"/>
    <row r="5758" ht="15" customHeight="1" x14ac:dyDescent="0.3"/>
    <row r="5759" ht="15" customHeight="1" x14ac:dyDescent="0.3"/>
    <row r="5760" ht="15" customHeight="1" x14ac:dyDescent="0.3"/>
    <row r="5761" ht="15" customHeight="1" x14ac:dyDescent="0.3"/>
    <row r="5762" ht="15" customHeight="1" x14ac:dyDescent="0.3"/>
    <row r="5763" ht="15" customHeight="1" x14ac:dyDescent="0.3"/>
    <row r="5764" ht="15" customHeight="1" x14ac:dyDescent="0.3"/>
    <row r="5765" ht="15" customHeight="1" x14ac:dyDescent="0.3"/>
    <row r="5766" ht="15" customHeight="1" x14ac:dyDescent="0.3"/>
    <row r="5767" ht="15" customHeight="1" x14ac:dyDescent="0.3"/>
    <row r="5768" ht="15" customHeight="1" x14ac:dyDescent="0.3"/>
    <row r="5769" ht="15" customHeight="1" x14ac:dyDescent="0.3"/>
    <row r="5770" ht="15" customHeight="1" x14ac:dyDescent="0.3"/>
    <row r="5771" ht="15" customHeight="1" x14ac:dyDescent="0.3"/>
    <row r="5772" ht="15" customHeight="1" x14ac:dyDescent="0.3"/>
    <row r="5773" ht="15" customHeight="1" x14ac:dyDescent="0.3"/>
    <row r="5774" ht="15" customHeight="1" x14ac:dyDescent="0.3"/>
    <row r="5775" ht="15" customHeight="1" x14ac:dyDescent="0.3"/>
    <row r="5776" ht="15" customHeight="1" x14ac:dyDescent="0.3"/>
    <row r="5777" ht="15" customHeight="1" x14ac:dyDescent="0.3"/>
    <row r="5778" ht="15" customHeight="1" x14ac:dyDescent="0.3"/>
    <row r="5779" ht="15" customHeight="1" x14ac:dyDescent="0.3"/>
    <row r="5780" ht="15" customHeight="1" x14ac:dyDescent="0.3"/>
    <row r="5781" ht="15" customHeight="1" x14ac:dyDescent="0.3"/>
    <row r="5782" ht="15" customHeight="1" x14ac:dyDescent="0.3"/>
    <row r="5783" ht="15" customHeight="1" x14ac:dyDescent="0.3"/>
    <row r="5784" ht="15" customHeight="1" x14ac:dyDescent="0.3"/>
    <row r="5785" ht="15" customHeight="1" x14ac:dyDescent="0.3"/>
    <row r="5786" ht="15" customHeight="1" x14ac:dyDescent="0.3"/>
    <row r="5787" ht="15" customHeight="1" x14ac:dyDescent="0.3"/>
    <row r="5788" ht="15" customHeight="1" x14ac:dyDescent="0.3"/>
    <row r="5789" ht="15" customHeight="1" x14ac:dyDescent="0.3"/>
    <row r="5790" ht="15" customHeight="1" x14ac:dyDescent="0.3"/>
    <row r="5791" ht="15" customHeight="1" x14ac:dyDescent="0.3"/>
    <row r="5792" ht="15" customHeight="1" x14ac:dyDescent="0.3"/>
    <row r="5793" ht="15" customHeight="1" x14ac:dyDescent="0.3"/>
    <row r="5794" ht="15" customHeight="1" x14ac:dyDescent="0.3"/>
    <row r="5795" ht="15" customHeight="1" x14ac:dyDescent="0.3"/>
    <row r="5796" ht="15" customHeight="1" x14ac:dyDescent="0.3"/>
    <row r="5797" ht="15" customHeight="1" x14ac:dyDescent="0.3"/>
    <row r="5798" ht="15" customHeight="1" x14ac:dyDescent="0.3"/>
    <row r="5799" ht="15" customHeight="1" x14ac:dyDescent="0.3"/>
    <row r="5800" ht="15" customHeight="1" x14ac:dyDescent="0.3"/>
    <row r="5801" ht="15" customHeight="1" x14ac:dyDescent="0.3"/>
    <row r="5802" ht="15" customHeight="1" x14ac:dyDescent="0.3"/>
    <row r="5803" ht="15" customHeight="1" x14ac:dyDescent="0.3"/>
    <row r="5804" ht="15" customHeight="1" x14ac:dyDescent="0.3"/>
    <row r="5805" ht="15" customHeight="1" x14ac:dyDescent="0.3"/>
    <row r="5806" ht="15" customHeight="1" x14ac:dyDescent="0.3"/>
    <row r="5807" ht="15" customHeight="1" x14ac:dyDescent="0.3"/>
    <row r="5808" ht="15" customHeight="1" x14ac:dyDescent="0.3"/>
    <row r="5809" ht="15" customHeight="1" x14ac:dyDescent="0.3"/>
    <row r="5810" ht="15" customHeight="1" x14ac:dyDescent="0.3"/>
    <row r="5811" ht="15" customHeight="1" x14ac:dyDescent="0.3"/>
    <row r="5812" ht="15" customHeight="1" x14ac:dyDescent="0.3"/>
    <row r="5813" ht="15" customHeight="1" x14ac:dyDescent="0.3"/>
    <row r="5814" ht="15" customHeight="1" x14ac:dyDescent="0.3"/>
    <row r="5815" ht="15" customHeight="1" x14ac:dyDescent="0.3"/>
    <row r="5816" ht="15" customHeight="1" x14ac:dyDescent="0.3"/>
    <row r="5817" ht="15" customHeight="1" x14ac:dyDescent="0.3"/>
    <row r="5818" ht="15" customHeight="1" x14ac:dyDescent="0.3"/>
    <row r="5819" ht="15" customHeight="1" x14ac:dyDescent="0.3"/>
    <row r="5820" ht="15" customHeight="1" x14ac:dyDescent="0.3"/>
    <row r="5821" ht="15" customHeight="1" x14ac:dyDescent="0.3"/>
    <row r="5822" ht="15" customHeight="1" x14ac:dyDescent="0.3"/>
    <row r="5823" ht="15" customHeight="1" x14ac:dyDescent="0.3"/>
    <row r="5824" ht="15" customHeight="1" x14ac:dyDescent="0.3"/>
    <row r="5825" ht="15" customHeight="1" x14ac:dyDescent="0.3"/>
    <row r="5826" ht="15" customHeight="1" x14ac:dyDescent="0.3"/>
    <row r="5827" ht="15" customHeight="1" x14ac:dyDescent="0.3"/>
    <row r="5828" ht="15" customHeight="1" x14ac:dyDescent="0.3"/>
    <row r="5829" ht="15" customHeight="1" x14ac:dyDescent="0.3"/>
    <row r="5830" ht="15" customHeight="1" x14ac:dyDescent="0.3"/>
    <row r="5831" ht="15" customHeight="1" x14ac:dyDescent="0.3"/>
    <row r="5832" ht="15" customHeight="1" x14ac:dyDescent="0.3"/>
    <row r="5833" ht="15" customHeight="1" x14ac:dyDescent="0.3"/>
    <row r="5834" ht="15" customHeight="1" x14ac:dyDescent="0.3"/>
    <row r="5835" ht="15" customHeight="1" x14ac:dyDescent="0.3"/>
    <row r="5836" ht="15" customHeight="1" x14ac:dyDescent="0.3"/>
    <row r="5837" ht="15" customHeight="1" x14ac:dyDescent="0.3"/>
    <row r="5838" ht="15" customHeight="1" x14ac:dyDescent="0.3"/>
    <row r="5839" ht="15" customHeight="1" x14ac:dyDescent="0.3"/>
    <row r="5840" ht="15" customHeight="1" x14ac:dyDescent="0.3"/>
    <row r="5841" ht="15" customHeight="1" x14ac:dyDescent="0.3"/>
    <row r="5842" ht="15" customHeight="1" x14ac:dyDescent="0.3"/>
    <row r="5843" ht="15" customHeight="1" x14ac:dyDescent="0.3"/>
    <row r="5844" ht="15" customHeight="1" x14ac:dyDescent="0.3"/>
    <row r="5845" ht="15" customHeight="1" x14ac:dyDescent="0.3"/>
    <row r="5846" ht="15" customHeight="1" x14ac:dyDescent="0.3"/>
    <row r="5847" ht="15" customHeight="1" x14ac:dyDescent="0.3"/>
    <row r="5848" ht="15" customHeight="1" x14ac:dyDescent="0.3"/>
    <row r="5849" ht="15" customHeight="1" x14ac:dyDescent="0.3"/>
    <row r="5850" ht="15" customHeight="1" x14ac:dyDescent="0.3"/>
    <row r="5851" ht="15" customHeight="1" x14ac:dyDescent="0.3"/>
    <row r="5852" ht="15" customHeight="1" x14ac:dyDescent="0.3"/>
    <row r="5853" ht="15" customHeight="1" x14ac:dyDescent="0.3"/>
    <row r="5854" ht="15" customHeight="1" x14ac:dyDescent="0.3"/>
    <row r="5855" ht="15" customHeight="1" x14ac:dyDescent="0.3"/>
    <row r="5856" ht="15" customHeight="1" x14ac:dyDescent="0.3"/>
    <row r="5857" ht="15" customHeight="1" x14ac:dyDescent="0.3"/>
    <row r="5858" ht="15" customHeight="1" x14ac:dyDescent="0.3"/>
    <row r="5859" ht="15" customHeight="1" x14ac:dyDescent="0.3"/>
    <row r="5860" ht="15" customHeight="1" x14ac:dyDescent="0.3"/>
    <row r="5861" ht="15" customHeight="1" x14ac:dyDescent="0.3"/>
    <row r="5862" ht="15" customHeight="1" x14ac:dyDescent="0.3"/>
    <row r="5863" ht="15" customHeight="1" x14ac:dyDescent="0.3"/>
    <row r="5864" ht="15" customHeight="1" x14ac:dyDescent="0.3"/>
    <row r="5865" ht="15" customHeight="1" x14ac:dyDescent="0.3"/>
    <row r="5866" ht="15" customHeight="1" x14ac:dyDescent="0.3"/>
    <row r="5867" ht="15" customHeight="1" x14ac:dyDescent="0.3"/>
    <row r="5868" ht="15" customHeight="1" x14ac:dyDescent="0.3"/>
    <row r="5869" ht="15" customHeight="1" x14ac:dyDescent="0.3"/>
    <row r="5870" ht="15" customHeight="1" x14ac:dyDescent="0.3"/>
    <row r="5871" ht="15" customHeight="1" x14ac:dyDescent="0.3"/>
    <row r="5872" ht="15" customHeight="1" x14ac:dyDescent="0.3"/>
    <row r="5873" ht="15" customHeight="1" x14ac:dyDescent="0.3"/>
    <row r="5874" ht="15" customHeight="1" x14ac:dyDescent="0.3"/>
    <row r="5875" ht="15" customHeight="1" x14ac:dyDescent="0.3"/>
    <row r="5876" ht="15" customHeight="1" x14ac:dyDescent="0.3"/>
    <row r="5877" ht="15" customHeight="1" x14ac:dyDescent="0.3"/>
    <row r="5878" ht="15" customHeight="1" x14ac:dyDescent="0.3"/>
    <row r="5879" ht="15" customHeight="1" x14ac:dyDescent="0.3"/>
    <row r="5880" ht="15" customHeight="1" x14ac:dyDescent="0.3"/>
    <row r="5881" ht="15" customHeight="1" x14ac:dyDescent="0.3"/>
    <row r="5882" ht="15" customHeight="1" x14ac:dyDescent="0.3"/>
    <row r="5883" ht="15" customHeight="1" x14ac:dyDescent="0.3"/>
    <row r="5884" ht="15" customHeight="1" x14ac:dyDescent="0.3"/>
    <row r="5885" ht="15" customHeight="1" x14ac:dyDescent="0.3"/>
    <row r="5886" ht="15" customHeight="1" x14ac:dyDescent="0.3"/>
    <row r="5887" ht="15" customHeight="1" x14ac:dyDescent="0.3"/>
    <row r="5888" ht="15" customHeight="1" x14ac:dyDescent="0.3"/>
    <row r="5889" ht="15" customHeight="1" x14ac:dyDescent="0.3"/>
    <row r="5890" ht="15" customHeight="1" x14ac:dyDescent="0.3"/>
    <row r="5891" ht="15" customHeight="1" x14ac:dyDescent="0.3"/>
    <row r="5892" ht="15" customHeight="1" x14ac:dyDescent="0.3"/>
    <row r="5893" ht="15" customHeight="1" x14ac:dyDescent="0.3"/>
    <row r="5894" ht="15" customHeight="1" x14ac:dyDescent="0.3"/>
    <row r="5895" ht="15" customHeight="1" x14ac:dyDescent="0.3"/>
    <row r="5896" ht="15" customHeight="1" x14ac:dyDescent="0.3"/>
    <row r="5897" ht="15" customHeight="1" x14ac:dyDescent="0.3"/>
    <row r="5898" ht="15" customHeight="1" x14ac:dyDescent="0.3"/>
    <row r="5899" ht="15" customHeight="1" x14ac:dyDescent="0.3"/>
    <row r="5900" ht="15" customHeight="1" x14ac:dyDescent="0.3"/>
    <row r="5901" ht="15" customHeight="1" x14ac:dyDescent="0.3"/>
    <row r="5902" ht="15" customHeight="1" x14ac:dyDescent="0.3"/>
    <row r="5903" ht="15" customHeight="1" x14ac:dyDescent="0.3"/>
    <row r="5904" ht="15" customHeight="1" x14ac:dyDescent="0.3"/>
    <row r="5905" ht="15" customHeight="1" x14ac:dyDescent="0.3"/>
    <row r="5906" ht="15" customHeight="1" x14ac:dyDescent="0.3"/>
    <row r="5907" ht="15" customHeight="1" x14ac:dyDescent="0.3"/>
    <row r="5908" ht="15" customHeight="1" x14ac:dyDescent="0.3"/>
    <row r="5909" ht="15" customHeight="1" x14ac:dyDescent="0.3"/>
    <row r="5910" ht="15" customHeight="1" x14ac:dyDescent="0.3"/>
    <row r="5911" ht="15" customHeight="1" x14ac:dyDescent="0.3"/>
    <row r="5912" ht="15" customHeight="1" x14ac:dyDescent="0.3"/>
    <row r="5913" ht="15" customHeight="1" x14ac:dyDescent="0.3"/>
    <row r="5914" ht="15" customHeight="1" x14ac:dyDescent="0.3"/>
    <row r="5915" ht="15" customHeight="1" x14ac:dyDescent="0.3"/>
    <row r="5916" ht="15" customHeight="1" x14ac:dyDescent="0.3"/>
    <row r="5917" ht="15" customHeight="1" x14ac:dyDescent="0.3"/>
    <row r="5918" ht="15" customHeight="1" x14ac:dyDescent="0.3"/>
    <row r="5919" ht="15" customHeight="1" x14ac:dyDescent="0.3"/>
    <row r="5920" ht="15" customHeight="1" x14ac:dyDescent="0.3"/>
    <row r="5921" ht="15" customHeight="1" x14ac:dyDescent="0.3"/>
    <row r="5922" ht="15" customHeight="1" x14ac:dyDescent="0.3"/>
    <row r="5923" ht="15" customHeight="1" x14ac:dyDescent="0.3"/>
    <row r="5924" ht="15" customHeight="1" x14ac:dyDescent="0.3"/>
    <row r="5925" ht="15" customHeight="1" x14ac:dyDescent="0.3"/>
    <row r="5926" ht="15" customHeight="1" x14ac:dyDescent="0.3"/>
    <row r="5927" ht="15" customHeight="1" x14ac:dyDescent="0.3"/>
    <row r="5928" ht="15" customHeight="1" x14ac:dyDescent="0.3"/>
    <row r="5929" ht="15" customHeight="1" x14ac:dyDescent="0.3"/>
    <row r="5930" ht="15" customHeight="1" x14ac:dyDescent="0.3"/>
    <row r="5931" ht="15" customHeight="1" x14ac:dyDescent="0.3"/>
    <row r="5932" ht="15" customHeight="1" x14ac:dyDescent="0.3"/>
    <row r="5933" ht="15" customHeight="1" x14ac:dyDescent="0.3"/>
    <row r="5934" ht="15" customHeight="1" x14ac:dyDescent="0.3"/>
    <row r="5935" ht="15" customHeight="1" x14ac:dyDescent="0.3"/>
    <row r="5936" ht="15" customHeight="1" x14ac:dyDescent="0.3"/>
    <row r="5937" ht="15" customHeight="1" x14ac:dyDescent="0.3"/>
    <row r="5938" ht="15" customHeight="1" x14ac:dyDescent="0.3"/>
    <row r="5939" ht="15" customHeight="1" x14ac:dyDescent="0.3"/>
    <row r="5940" ht="15" customHeight="1" x14ac:dyDescent="0.3"/>
    <row r="5941" ht="15" customHeight="1" x14ac:dyDescent="0.3"/>
    <row r="5942" ht="15" customHeight="1" x14ac:dyDescent="0.3"/>
    <row r="5943" ht="15" customHeight="1" x14ac:dyDescent="0.3"/>
    <row r="5944" ht="15" customHeight="1" x14ac:dyDescent="0.3"/>
    <row r="5945" ht="15" customHeight="1" x14ac:dyDescent="0.3"/>
    <row r="5946" ht="15" customHeight="1" x14ac:dyDescent="0.3"/>
    <row r="5947" ht="15" customHeight="1" x14ac:dyDescent="0.3"/>
    <row r="5948" ht="15" customHeight="1" x14ac:dyDescent="0.3"/>
    <row r="5949" ht="15" customHeight="1" x14ac:dyDescent="0.3"/>
    <row r="5950" ht="15" customHeight="1" x14ac:dyDescent="0.3"/>
    <row r="5951" ht="15" customHeight="1" x14ac:dyDescent="0.3"/>
    <row r="5952" ht="15" customHeight="1" x14ac:dyDescent="0.3"/>
    <row r="5953" ht="15" customHeight="1" x14ac:dyDescent="0.3"/>
    <row r="5954" ht="15" customHeight="1" x14ac:dyDescent="0.3"/>
    <row r="5955" ht="15" customHeight="1" x14ac:dyDescent="0.3"/>
    <row r="5956" ht="15" customHeight="1" x14ac:dyDescent="0.3"/>
    <row r="5957" ht="15" customHeight="1" x14ac:dyDescent="0.3"/>
    <row r="5958" ht="15" customHeight="1" x14ac:dyDescent="0.3"/>
    <row r="5959" ht="15" customHeight="1" x14ac:dyDescent="0.3"/>
    <row r="5960" ht="15" customHeight="1" x14ac:dyDescent="0.3"/>
    <row r="5961" ht="15" customHeight="1" x14ac:dyDescent="0.3"/>
    <row r="5962" ht="15" customHeight="1" x14ac:dyDescent="0.3"/>
    <row r="5963" ht="15" customHeight="1" x14ac:dyDescent="0.3"/>
    <row r="5964" ht="15" customHeight="1" x14ac:dyDescent="0.3"/>
    <row r="5965" ht="15" customHeight="1" x14ac:dyDescent="0.3"/>
    <row r="5966" ht="15" customHeight="1" x14ac:dyDescent="0.3"/>
    <row r="5967" ht="15" customHeight="1" x14ac:dyDescent="0.3"/>
    <row r="5968" ht="15" customHeight="1" x14ac:dyDescent="0.3"/>
    <row r="5969" ht="15" customHeight="1" x14ac:dyDescent="0.3"/>
    <row r="5970" ht="15" customHeight="1" x14ac:dyDescent="0.3"/>
    <row r="5971" ht="15" customHeight="1" x14ac:dyDescent="0.3"/>
    <row r="5972" ht="15" customHeight="1" x14ac:dyDescent="0.3"/>
    <row r="5973" ht="15" customHeight="1" x14ac:dyDescent="0.3"/>
    <row r="5974" ht="15" customHeight="1" x14ac:dyDescent="0.3"/>
    <row r="5975" ht="15" customHeight="1" x14ac:dyDescent="0.3"/>
    <row r="5976" ht="15" customHeight="1" x14ac:dyDescent="0.3"/>
    <row r="5977" ht="15" customHeight="1" x14ac:dyDescent="0.3"/>
    <row r="5978" ht="15" customHeight="1" x14ac:dyDescent="0.3"/>
    <row r="5979" ht="15" customHeight="1" x14ac:dyDescent="0.3"/>
    <row r="5980" ht="15" customHeight="1" x14ac:dyDescent="0.3"/>
    <row r="5981" ht="15" customHeight="1" x14ac:dyDescent="0.3"/>
    <row r="5982" ht="15" customHeight="1" x14ac:dyDescent="0.3"/>
    <row r="5983" ht="15" customHeight="1" x14ac:dyDescent="0.3"/>
    <row r="5984" ht="15" customHeight="1" x14ac:dyDescent="0.3"/>
    <row r="5985" ht="15" customHeight="1" x14ac:dyDescent="0.3"/>
    <row r="5986" ht="15" customHeight="1" x14ac:dyDescent="0.3"/>
    <row r="5987" ht="15" customHeight="1" x14ac:dyDescent="0.3"/>
    <row r="5988" ht="15" customHeight="1" x14ac:dyDescent="0.3"/>
    <row r="5989" ht="15" customHeight="1" x14ac:dyDescent="0.3"/>
    <row r="5990" ht="15" customHeight="1" x14ac:dyDescent="0.3"/>
    <row r="5991" ht="15" customHeight="1" x14ac:dyDescent="0.3"/>
    <row r="5992" ht="15" customHeight="1" x14ac:dyDescent="0.3"/>
    <row r="5993" ht="15" customHeight="1" x14ac:dyDescent="0.3"/>
    <row r="5994" ht="15" customHeight="1" x14ac:dyDescent="0.3"/>
    <row r="5995" ht="15" customHeight="1" x14ac:dyDescent="0.3"/>
    <row r="5996" ht="15" customHeight="1" x14ac:dyDescent="0.3"/>
    <row r="5997" ht="15" customHeight="1" x14ac:dyDescent="0.3"/>
    <row r="5998" ht="15" customHeight="1" x14ac:dyDescent="0.3"/>
    <row r="5999" ht="15" customHeight="1" x14ac:dyDescent="0.3"/>
    <row r="6000" ht="15" customHeight="1" x14ac:dyDescent="0.3"/>
    <row r="6001" ht="15" customHeight="1" x14ac:dyDescent="0.3"/>
    <row r="6002" ht="15" customHeight="1" x14ac:dyDescent="0.3"/>
    <row r="6003" ht="15" customHeight="1" x14ac:dyDescent="0.3"/>
    <row r="6004" ht="15" customHeight="1" x14ac:dyDescent="0.3"/>
    <row r="6005" ht="15" customHeight="1" x14ac:dyDescent="0.3"/>
    <row r="6006" ht="15" customHeight="1" x14ac:dyDescent="0.3"/>
    <row r="6007" ht="15" customHeight="1" x14ac:dyDescent="0.3"/>
    <row r="6008" ht="15" customHeight="1" x14ac:dyDescent="0.3"/>
    <row r="6009" ht="15" customHeight="1" x14ac:dyDescent="0.3"/>
    <row r="6010" ht="15" customHeight="1" x14ac:dyDescent="0.3"/>
    <row r="6011" ht="15" customHeight="1" x14ac:dyDescent="0.3"/>
    <row r="6012" ht="15" customHeight="1" x14ac:dyDescent="0.3"/>
    <row r="6013" ht="15" customHeight="1" x14ac:dyDescent="0.3"/>
    <row r="6014" ht="15" customHeight="1" x14ac:dyDescent="0.3"/>
    <row r="6015" ht="15" customHeight="1" x14ac:dyDescent="0.3"/>
    <row r="6016" ht="15" customHeight="1" x14ac:dyDescent="0.3"/>
    <row r="6017" ht="15" customHeight="1" x14ac:dyDescent="0.3"/>
    <row r="6018" ht="15" customHeight="1" x14ac:dyDescent="0.3"/>
    <row r="6019" ht="15" customHeight="1" x14ac:dyDescent="0.3"/>
    <row r="6020" ht="15" customHeight="1" x14ac:dyDescent="0.3"/>
    <row r="6021" ht="15" customHeight="1" x14ac:dyDescent="0.3"/>
    <row r="6022" ht="15" customHeight="1" x14ac:dyDescent="0.3"/>
    <row r="6023" ht="15" customHeight="1" x14ac:dyDescent="0.3"/>
    <row r="6024" ht="15" customHeight="1" x14ac:dyDescent="0.3"/>
    <row r="6025" ht="15" customHeight="1" x14ac:dyDescent="0.3"/>
    <row r="6026" ht="15" customHeight="1" x14ac:dyDescent="0.3"/>
    <row r="6027" ht="15" customHeight="1" x14ac:dyDescent="0.3"/>
    <row r="6028" ht="15" customHeight="1" x14ac:dyDescent="0.3"/>
    <row r="6029" ht="15" customHeight="1" x14ac:dyDescent="0.3"/>
    <row r="6030" ht="15" customHeight="1" x14ac:dyDescent="0.3"/>
    <row r="6031" ht="15" customHeight="1" x14ac:dyDescent="0.3"/>
    <row r="6032" ht="15" customHeight="1" x14ac:dyDescent="0.3"/>
    <row r="6033" ht="15" customHeight="1" x14ac:dyDescent="0.3"/>
    <row r="6034" ht="15" customHeight="1" x14ac:dyDescent="0.3"/>
    <row r="6035" ht="15" customHeight="1" x14ac:dyDescent="0.3"/>
    <row r="6036" ht="15" customHeight="1" x14ac:dyDescent="0.3"/>
    <row r="6037" ht="15" customHeight="1" x14ac:dyDescent="0.3"/>
    <row r="6038" ht="15" customHeight="1" x14ac:dyDescent="0.3"/>
    <row r="6039" ht="15" customHeight="1" x14ac:dyDescent="0.3"/>
    <row r="6040" ht="15" customHeight="1" x14ac:dyDescent="0.3"/>
    <row r="6041" ht="15" customHeight="1" x14ac:dyDescent="0.3"/>
    <row r="6042" ht="15" customHeight="1" x14ac:dyDescent="0.3"/>
    <row r="6043" ht="15" customHeight="1" x14ac:dyDescent="0.3"/>
    <row r="6044" ht="15" customHeight="1" x14ac:dyDescent="0.3"/>
    <row r="6045" ht="15" customHeight="1" x14ac:dyDescent="0.3"/>
    <row r="6046" ht="15" customHeight="1" x14ac:dyDescent="0.3"/>
    <row r="6047" ht="15" customHeight="1" x14ac:dyDescent="0.3"/>
    <row r="6048" ht="15" customHeight="1" x14ac:dyDescent="0.3"/>
    <row r="6049" ht="15" customHeight="1" x14ac:dyDescent="0.3"/>
    <row r="6050" ht="15" customHeight="1" x14ac:dyDescent="0.3"/>
    <row r="6051" ht="15" customHeight="1" x14ac:dyDescent="0.3"/>
    <row r="6052" ht="15" customHeight="1" x14ac:dyDescent="0.3"/>
    <row r="6053" ht="15" customHeight="1" x14ac:dyDescent="0.3"/>
    <row r="6054" ht="15" customHeight="1" x14ac:dyDescent="0.3"/>
    <row r="6055" ht="15" customHeight="1" x14ac:dyDescent="0.3"/>
    <row r="6056" ht="15" customHeight="1" x14ac:dyDescent="0.3"/>
    <row r="6057" ht="15" customHeight="1" x14ac:dyDescent="0.3"/>
    <row r="6058" ht="15" customHeight="1" x14ac:dyDescent="0.3"/>
    <row r="6059" ht="15" customHeight="1" x14ac:dyDescent="0.3"/>
    <row r="6060" ht="15" customHeight="1" x14ac:dyDescent="0.3"/>
    <row r="6061" ht="15" customHeight="1" x14ac:dyDescent="0.3"/>
    <row r="6062" ht="15" customHeight="1" x14ac:dyDescent="0.3"/>
    <row r="6063" ht="15" customHeight="1" x14ac:dyDescent="0.3"/>
    <row r="6064" ht="15" customHeight="1" x14ac:dyDescent="0.3"/>
    <row r="6065" ht="15" customHeight="1" x14ac:dyDescent="0.3"/>
    <row r="6066" ht="15" customHeight="1" x14ac:dyDescent="0.3"/>
    <row r="6067" ht="15" customHeight="1" x14ac:dyDescent="0.3"/>
    <row r="6068" ht="15" customHeight="1" x14ac:dyDescent="0.3"/>
    <row r="6069" ht="15" customHeight="1" x14ac:dyDescent="0.3"/>
    <row r="6070" ht="15" customHeight="1" x14ac:dyDescent="0.3"/>
    <row r="6071" ht="15" customHeight="1" x14ac:dyDescent="0.3"/>
    <row r="6072" ht="15" customHeight="1" x14ac:dyDescent="0.3"/>
    <row r="6073" ht="15" customHeight="1" x14ac:dyDescent="0.3"/>
    <row r="6074" ht="15" customHeight="1" x14ac:dyDescent="0.3"/>
    <row r="6075" ht="15" customHeight="1" x14ac:dyDescent="0.3"/>
    <row r="6076" ht="15" customHeight="1" x14ac:dyDescent="0.3"/>
    <row r="6077" ht="15" customHeight="1" x14ac:dyDescent="0.3"/>
    <row r="6078" ht="15" customHeight="1" x14ac:dyDescent="0.3"/>
    <row r="6079" ht="15" customHeight="1" x14ac:dyDescent="0.3"/>
    <row r="6080" ht="15" customHeight="1" x14ac:dyDescent="0.3"/>
    <row r="6081" ht="15" customHeight="1" x14ac:dyDescent="0.3"/>
    <row r="6082" ht="15" customHeight="1" x14ac:dyDescent="0.3"/>
    <row r="6083" ht="15" customHeight="1" x14ac:dyDescent="0.3"/>
    <row r="6084" ht="15" customHeight="1" x14ac:dyDescent="0.3"/>
    <row r="6085" ht="15" customHeight="1" x14ac:dyDescent="0.3"/>
    <row r="6086" ht="15" customHeight="1" x14ac:dyDescent="0.3"/>
    <row r="6087" ht="15" customHeight="1" x14ac:dyDescent="0.3"/>
    <row r="6088" ht="15" customHeight="1" x14ac:dyDescent="0.3"/>
    <row r="6089" ht="15" customHeight="1" x14ac:dyDescent="0.3"/>
    <row r="6090" ht="15" customHeight="1" x14ac:dyDescent="0.3"/>
    <row r="6091" ht="15" customHeight="1" x14ac:dyDescent="0.3"/>
    <row r="6092" ht="15" customHeight="1" x14ac:dyDescent="0.3"/>
    <row r="6093" ht="15" customHeight="1" x14ac:dyDescent="0.3"/>
    <row r="6094" ht="15" customHeight="1" x14ac:dyDescent="0.3"/>
    <row r="6095" ht="15" customHeight="1" x14ac:dyDescent="0.3"/>
    <row r="6096" ht="15" customHeight="1" x14ac:dyDescent="0.3"/>
    <row r="6097" ht="15" customHeight="1" x14ac:dyDescent="0.3"/>
    <row r="6098" ht="15" customHeight="1" x14ac:dyDescent="0.3"/>
    <row r="6099" ht="15" customHeight="1" x14ac:dyDescent="0.3"/>
    <row r="6100" ht="15" customHeight="1" x14ac:dyDescent="0.3"/>
    <row r="6101" ht="15" customHeight="1" x14ac:dyDescent="0.3"/>
    <row r="6102" ht="15" customHeight="1" x14ac:dyDescent="0.3"/>
    <row r="6103" ht="15" customHeight="1" x14ac:dyDescent="0.3"/>
    <row r="6104" ht="15" customHeight="1" x14ac:dyDescent="0.3"/>
    <row r="6105" ht="15" customHeight="1" x14ac:dyDescent="0.3"/>
    <row r="6106" ht="15" customHeight="1" x14ac:dyDescent="0.3"/>
    <row r="6107" ht="15" customHeight="1" x14ac:dyDescent="0.3"/>
    <row r="6108" ht="15" customHeight="1" x14ac:dyDescent="0.3"/>
    <row r="6109" ht="15" customHeight="1" x14ac:dyDescent="0.3"/>
    <row r="6110" ht="15" customHeight="1" x14ac:dyDescent="0.3"/>
    <row r="6111" ht="15" customHeight="1" x14ac:dyDescent="0.3"/>
    <row r="6112" ht="15" customHeight="1" x14ac:dyDescent="0.3"/>
    <row r="6113" ht="15" customHeight="1" x14ac:dyDescent="0.3"/>
    <row r="6114" ht="15" customHeight="1" x14ac:dyDescent="0.3"/>
    <row r="6115" ht="15" customHeight="1" x14ac:dyDescent="0.3"/>
    <row r="6116" ht="15" customHeight="1" x14ac:dyDescent="0.3"/>
    <row r="6117" ht="15" customHeight="1" x14ac:dyDescent="0.3"/>
    <row r="6118" ht="15" customHeight="1" x14ac:dyDescent="0.3"/>
    <row r="6119" ht="15" customHeight="1" x14ac:dyDescent="0.3"/>
    <row r="6120" ht="15" customHeight="1" x14ac:dyDescent="0.3"/>
    <row r="6121" ht="15" customHeight="1" x14ac:dyDescent="0.3"/>
    <row r="6122" ht="15" customHeight="1" x14ac:dyDescent="0.3"/>
    <row r="6123" ht="15" customHeight="1" x14ac:dyDescent="0.3"/>
    <row r="6124" ht="15" customHeight="1" x14ac:dyDescent="0.3"/>
    <row r="6125" ht="15" customHeight="1" x14ac:dyDescent="0.3"/>
    <row r="6126" ht="15" customHeight="1" x14ac:dyDescent="0.3"/>
    <row r="6127" ht="15" customHeight="1" x14ac:dyDescent="0.3"/>
    <row r="6128" ht="15" customHeight="1" x14ac:dyDescent="0.3"/>
    <row r="6129" ht="15" customHeight="1" x14ac:dyDescent="0.3"/>
    <row r="6130" ht="15" customHeight="1" x14ac:dyDescent="0.3"/>
    <row r="6131" ht="15" customHeight="1" x14ac:dyDescent="0.3"/>
    <row r="6132" ht="15" customHeight="1" x14ac:dyDescent="0.3"/>
    <row r="6133" ht="15" customHeight="1" x14ac:dyDescent="0.3"/>
    <row r="6134" ht="15" customHeight="1" x14ac:dyDescent="0.3"/>
    <row r="6135" ht="15" customHeight="1" x14ac:dyDescent="0.3"/>
    <row r="6136" ht="15" customHeight="1" x14ac:dyDescent="0.3"/>
    <row r="6137" ht="15" customHeight="1" x14ac:dyDescent="0.3"/>
    <row r="6138" ht="15" customHeight="1" x14ac:dyDescent="0.3"/>
    <row r="6139" ht="15" customHeight="1" x14ac:dyDescent="0.3"/>
    <row r="6140" ht="15" customHeight="1" x14ac:dyDescent="0.3"/>
    <row r="6141" ht="15" customHeight="1" x14ac:dyDescent="0.3"/>
    <row r="6142" ht="15" customHeight="1" x14ac:dyDescent="0.3"/>
    <row r="6143" ht="15" customHeight="1" x14ac:dyDescent="0.3"/>
    <row r="6144" ht="15" customHeight="1" x14ac:dyDescent="0.3"/>
    <row r="6145" ht="15" customHeight="1" x14ac:dyDescent="0.3"/>
    <row r="6146" ht="15" customHeight="1" x14ac:dyDescent="0.3"/>
    <row r="6147" ht="15" customHeight="1" x14ac:dyDescent="0.3"/>
    <row r="6148" ht="15" customHeight="1" x14ac:dyDescent="0.3"/>
    <row r="6149" ht="15" customHeight="1" x14ac:dyDescent="0.3"/>
    <row r="6150" ht="15" customHeight="1" x14ac:dyDescent="0.3"/>
    <row r="6151" ht="15" customHeight="1" x14ac:dyDescent="0.3"/>
    <row r="6152" ht="15" customHeight="1" x14ac:dyDescent="0.3"/>
    <row r="6153" ht="15" customHeight="1" x14ac:dyDescent="0.3"/>
    <row r="6154" ht="15" customHeight="1" x14ac:dyDescent="0.3"/>
    <row r="6155" ht="15" customHeight="1" x14ac:dyDescent="0.3"/>
    <row r="6156" ht="15" customHeight="1" x14ac:dyDescent="0.3"/>
    <row r="6157" ht="15" customHeight="1" x14ac:dyDescent="0.3"/>
    <row r="6158" ht="15" customHeight="1" x14ac:dyDescent="0.3"/>
    <row r="6159" ht="15" customHeight="1" x14ac:dyDescent="0.3"/>
    <row r="6160" ht="15" customHeight="1" x14ac:dyDescent="0.3"/>
    <row r="6161" ht="15" customHeight="1" x14ac:dyDescent="0.3"/>
    <row r="6162" ht="15" customHeight="1" x14ac:dyDescent="0.3"/>
    <row r="6163" ht="15" customHeight="1" x14ac:dyDescent="0.3"/>
    <row r="6164" ht="15" customHeight="1" x14ac:dyDescent="0.3"/>
    <row r="6165" ht="15" customHeight="1" x14ac:dyDescent="0.3"/>
    <row r="6166" ht="15" customHeight="1" x14ac:dyDescent="0.3"/>
    <row r="6167" ht="15" customHeight="1" x14ac:dyDescent="0.3"/>
    <row r="6168" ht="15" customHeight="1" x14ac:dyDescent="0.3"/>
    <row r="6169" ht="15" customHeight="1" x14ac:dyDescent="0.3"/>
    <row r="6170" ht="15" customHeight="1" x14ac:dyDescent="0.3"/>
    <row r="6171" ht="15" customHeight="1" x14ac:dyDescent="0.3"/>
    <row r="6172" ht="15" customHeight="1" x14ac:dyDescent="0.3"/>
    <row r="6173" ht="15" customHeight="1" x14ac:dyDescent="0.3"/>
    <row r="6174" ht="15" customHeight="1" x14ac:dyDescent="0.3"/>
    <row r="6175" ht="15" customHeight="1" x14ac:dyDescent="0.3"/>
    <row r="6176" ht="15" customHeight="1" x14ac:dyDescent="0.3"/>
    <row r="6177" ht="15" customHeight="1" x14ac:dyDescent="0.3"/>
    <row r="6178" ht="15" customHeight="1" x14ac:dyDescent="0.3"/>
    <row r="6179" ht="15" customHeight="1" x14ac:dyDescent="0.3"/>
    <row r="6180" ht="15" customHeight="1" x14ac:dyDescent="0.3"/>
    <row r="6181" ht="15" customHeight="1" x14ac:dyDescent="0.3"/>
    <row r="6182" ht="15" customHeight="1" x14ac:dyDescent="0.3"/>
    <row r="6183" ht="15" customHeight="1" x14ac:dyDescent="0.3"/>
    <row r="6184" ht="15" customHeight="1" x14ac:dyDescent="0.3"/>
    <row r="6185" ht="15" customHeight="1" x14ac:dyDescent="0.3"/>
    <row r="6186" ht="15" customHeight="1" x14ac:dyDescent="0.3"/>
    <row r="6187" ht="15" customHeight="1" x14ac:dyDescent="0.3"/>
    <row r="6188" ht="15" customHeight="1" x14ac:dyDescent="0.3"/>
    <row r="6189" ht="15" customHeight="1" x14ac:dyDescent="0.3"/>
    <row r="6190" ht="15" customHeight="1" x14ac:dyDescent="0.3"/>
    <row r="6191" ht="15" customHeight="1" x14ac:dyDescent="0.3"/>
    <row r="6192" ht="15" customHeight="1" x14ac:dyDescent="0.3"/>
    <row r="6193" ht="15" customHeight="1" x14ac:dyDescent="0.3"/>
    <row r="6194" ht="15" customHeight="1" x14ac:dyDescent="0.3"/>
    <row r="6195" ht="15" customHeight="1" x14ac:dyDescent="0.3"/>
    <row r="6196" ht="15" customHeight="1" x14ac:dyDescent="0.3"/>
    <row r="6197" ht="15" customHeight="1" x14ac:dyDescent="0.3"/>
    <row r="6198" ht="15" customHeight="1" x14ac:dyDescent="0.3"/>
    <row r="6199" ht="15" customHeight="1" x14ac:dyDescent="0.3"/>
    <row r="6200" ht="15" customHeight="1" x14ac:dyDescent="0.3"/>
    <row r="6201" ht="15" customHeight="1" x14ac:dyDescent="0.3"/>
    <row r="6202" ht="15" customHeight="1" x14ac:dyDescent="0.3"/>
    <row r="6203" ht="15" customHeight="1" x14ac:dyDescent="0.3"/>
    <row r="6204" ht="15" customHeight="1" x14ac:dyDescent="0.3"/>
    <row r="6205" ht="15" customHeight="1" x14ac:dyDescent="0.3"/>
    <row r="6206" ht="15" customHeight="1" x14ac:dyDescent="0.3"/>
    <row r="6207" ht="15" customHeight="1" x14ac:dyDescent="0.3"/>
    <row r="6208" ht="15" customHeight="1" x14ac:dyDescent="0.3"/>
    <row r="6209" ht="15" customHeight="1" x14ac:dyDescent="0.3"/>
    <row r="6210" ht="15" customHeight="1" x14ac:dyDescent="0.3"/>
    <row r="6211" ht="15" customHeight="1" x14ac:dyDescent="0.3"/>
    <row r="6212" ht="15" customHeight="1" x14ac:dyDescent="0.3"/>
    <row r="6213" ht="15" customHeight="1" x14ac:dyDescent="0.3"/>
    <row r="6214" ht="15" customHeight="1" x14ac:dyDescent="0.3"/>
    <row r="6215" ht="15" customHeight="1" x14ac:dyDescent="0.3"/>
    <row r="6216" ht="15" customHeight="1" x14ac:dyDescent="0.3"/>
    <row r="6217" ht="15" customHeight="1" x14ac:dyDescent="0.3"/>
    <row r="6218" ht="15" customHeight="1" x14ac:dyDescent="0.3"/>
    <row r="6219" ht="15" customHeight="1" x14ac:dyDescent="0.3"/>
    <row r="6220" ht="15" customHeight="1" x14ac:dyDescent="0.3"/>
    <row r="6221" ht="15" customHeight="1" x14ac:dyDescent="0.3"/>
    <row r="6222" ht="15" customHeight="1" x14ac:dyDescent="0.3"/>
    <row r="6223" ht="15" customHeight="1" x14ac:dyDescent="0.3"/>
    <row r="6224" ht="15" customHeight="1" x14ac:dyDescent="0.3"/>
    <row r="6225" ht="15" customHeight="1" x14ac:dyDescent="0.3"/>
    <row r="6226" ht="15" customHeight="1" x14ac:dyDescent="0.3"/>
    <row r="6227" ht="15" customHeight="1" x14ac:dyDescent="0.3"/>
    <row r="6228" ht="15" customHeight="1" x14ac:dyDescent="0.3"/>
    <row r="6229" ht="15" customHeight="1" x14ac:dyDescent="0.3"/>
    <row r="6230" ht="15" customHeight="1" x14ac:dyDescent="0.3"/>
    <row r="6231" ht="15" customHeight="1" x14ac:dyDescent="0.3"/>
    <row r="6232" ht="15" customHeight="1" x14ac:dyDescent="0.3"/>
    <row r="6233" ht="15" customHeight="1" x14ac:dyDescent="0.3"/>
    <row r="6234" ht="15" customHeight="1" x14ac:dyDescent="0.3"/>
    <row r="6235" ht="15" customHeight="1" x14ac:dyDescent="0.3"/>
    <row r="6236" ht="15" customHeight="1" x14ac:dyDescent="0.3"/>
    <row r="6237" ht="15" customHeight="1" x14ac:dyDescent="0.3"/>
    <row r="6238" ht="15" customHeight="1" x14ac:dyDescent="0.3"/>
    <row r="6239" ht="15" customHeight="1" x14ac:dyDescent="0.3"/>
    <row r="6240" ht="15" customHeight="1" x14ac:dyDescent="0.3"/>
    <row r="6241" ht="15" customHeight="1" x14ac:dyDescent="0.3"/>
    <row r="6242" ht="15" customHeight="1" x14ac:dyDescent="0.3"/>
    <row r="6243" ht="15" customHeight="1" x14ac:dyDescent="0.3"/>
    <row r="6244" ht="15" customHeight="1" x14ac:dyDescent="0.3"/>
    <row r="6245" ht="15" customHeight="1" x14ac:dyDescent="0.3"/>
    <row r="6246" ht="15" customHeight="1" x14ac:dyDescent="0.3"/>
    <row r="6247" ht="15" customHeight="1" x14ac:dyDescent="0.3"/>
    <row r="6248" ht="15" customHeight="1" x14ac:dyDescent="0.3"/>
    <row r="6249" ht="15" customHeight="1" x14ac:dyDescent="0.3"/>
    <row r="6250" ht="15" customHeight="1" x14ac:dyDescent="0.3"/>
    <row r="6251" ht="15" customHeight="1" x14ac:dyDescent="0.3"/>
    <row r="6252" ht="15" customHeight="1" x14ac:dyDescent="0.3"/>
    <row r="6253" ht="15" customHeight="1" x14ac:dyDescent="0.3"/>
    <row r="6254" ht="15" customHeight="1" x14ac:dyDescent="0.3"/>
    <row r="6255" ht="15" customHeight="1" x14ac:dyDescent="0.3"/>
    <row r="6256" ht="15" customHeight="1" x14ac:dyDescent="0.3"/>
    <row r="6257" ht="15" customHeight="1" x14ac:dyDescent="0.3"/>
    <row r="6258" ht="15" customHeight="1" x14ac:dyDescent="0.3"/>
    <row r="6259" ht="15" customHeight="1" x14ac:dyDescent="0.3"/>
    <row r="6260" ht="15" customHeight="1" x14ac:dyDescent="0.3"/>
    <row r="6261" ht="15" customHeight="1" x14ac:dyDescent="0.3"/>
    <row r="6262" ht="15" customHeight="1" x14ac:dyDescent="0.3"/>
    <row r="6263" ht="15" customHeight="1" x14ac:dyDescent="0.3"/>
    <row r="6264" ht="15" customHeight="1" x14ac:dyDescent="0.3"/>
    <row r="6265" ht="15" customHeight="1" x14ac:dyDescent="0.3"/>
    <row r="6266" ht="15" customHeight="1" x14ac:dyDescent="0.3"/>
    <row r="6267" ht="15" customHeight="1" x14ac:dyDescent="0.3"/>
    <row r="6268" ht="15" customHeight="1" x14ac:dyDescent="0.3"/>
    <row r="6269" ht="15" customHeight="1" x14ac:dyDescent="0.3"/>
    <row r="6270" ht="15" customHeight="1" x14ac:dyDescent="0.3"/>
    <row r="6271" ht="15" customHeight="1" x14ac:dyDescent="0.3"/>
    <row r="6272" ht="15" customHeight="1" x14ac:dyDescent="0.3"/>
    <row r="6273" ht="15" customHeight="1" x14ac:dyDescent="0.3"/>
    <row r="6274" ht="15" customHeight="1" x14ac:dyDescent="0.3"/>
    <row r="6275" ht="15" customHeight="1" x14ac:dyDescent="0.3"/>
    <row r="6276" ht="15" customHeight="1" x14ac:dyDescent="0.3"/>
    <row r="6277" ht="15" customHeight="1" x14ac:dyDescent="0.3"/>
    <row r="6278" ht="15" customHeight="1" x14ac:dyDescent="0.3"/>
    <row r="6279" ht="15" customHeight="1" x14ac:dyDescent="0.3"/>
    <row r="6280" ht="15" customHeight="1" x14ac:dyDescent="0.3"/>
    <row r="6281" ht="15" customHeight="1" x14ac:dyDescent="0.3"/>
    <row r="6282" ht="15" customHeight="1" x14ac:dyDescent="0.3"/>
    <row r="6283" ht="15" customHeight="1" x14ac:dyDescent="0.3"/>
    <row r="6284" ht="15" customHeight="1" x14ac:dyDescent="0.3"/>
    <row r="6285" ht="15" customHeight="1" x14ac:dyDescent="0.3"/>
    <row r="6286" ht="15" customHeight="1" x14ac:dyDescent="0.3"/>
    <row r="6287" ht="15" customHeight="1" x14ac:dyDescent="0.3"/>
    <row r="6288" ht="15" customHeight="1" x14ac:dyDescent="0.3"/>
    <row r="6289" ht="15" customHeight="1" x14ac:dyDescent="0.3"/>
    <row r="6290" ht="15" customHeight="1" x14ac:dyDescent="0.3"/>
    <row r="6291" ht="15" customHeight="1" x14ac:dyDescent="0.3"/>
    <row r="6292" ht="15" customHeight="1" x14ac:dyDescent="0.3"/>
    <row r="6293" ht="15" customHeight="1" x14ac:dyDescent="0.3"/>
    <row r="6294" ht="15" customHeight="1" x14ac:dyDescent="0.3"/>
    <row r="6295" ht="15" customHeight="1" x14ac:dyDescent="0.3"/>
    <row r="6296" ht="15" customHeight="1" x14ac:dyDescent="0.3"/>
    <row r="6297" ht="15" customHeight="1" x14ac:dyDescent="0.3"/>
    <row r="6298" ht="15" customHeight="1" x14ac:dyDescent="0.3"/>
    <row r="6299" ht="15" customHeight="1" x14ac:dyDescent="0.3"/>
    <row r="6300" ht="15" customHeight="1" x14ac:dyDescent="0.3"/>
    <row r="6301" ht="15" customHeight="1" x14ac:dyDescent="0.3"/>
    <row r="6302" ht="15" customHeight="1" x14ac:dyDescent="0.3"/>
    <row r="6303" ht="15" customHeight="1" x14ac:dyDescent="0.3"/>
    <row r="6304" ht="15" customHeight="1" x14ac:dyDescent="0.3"/>
    <row r="6305" ht="15" customHeight="1" x14ac:dyDescent="0.3"/>
    <row r="6306" ht="15" customHeight="1" x14ac:dyDescent="0.3"/>
    <row r="6307" ht="15" customHeight="1" x14ac:dyDescent="0.3"/>
    <row r="6308" ht="15" customHeight="1" x14ac:dyDescent="0.3"/>
    <row r="6309" ht="15" customHeight="1" x14ac:dyDescent="0.3"/>
    <row r="6310" ht="15" customHeight="1" x14ac:dyDescent="0.3"/>
    <row r="6311" ht="15" customHeight="1" x14ac:dyDescent="0.3"/>
    <row r="6312" ht="15" customHeight="1" x14ac:dyDescent="0.3"/>
    <row r="6313" ht="15" customHeight="1" x14ac:dyDescent="0.3"/>
    <row r="6314" ht="15" customHeight="1" x14ac:dyDescent="0.3"/>
    <row r="6315" ht="15" customHeight="1" x14ac:dyDescent="0.3"/>
    <row r="6316" ht="15" customHeight="1" x14ac:dyDescent="0.3"/>
    <row r="6317" ht="15" customHeight="1" x14ac:dyDescent="0.3"/>
    <row r="6318" ht="15" customHeight="1" x14ac:dyDescent="0.3"/>
    <row r="6319" ht="15" customHeight="1" x14ac:dyDescent="0.3"/>
    <row r="6320" ht="15" customHeight="1" x14ac:dyDescent="0.3"/>
    <row r="6321" ht="15" customHeight="1" x14ac:dyDescent="0.3"/>
    <row r="6322" ht="15" customHeight="1" x14ac:dyDescent="0.3"/>
    <row r="6323" ht="15" customHeight="1" x14ac:dyDescent="0.3"/>
    <row r="6324" ht="15" customHeight="1" x14ac:dyDescent="0.3"/>
    <row r="6325" ht="15" customHeight="1" x14ac:dyDescent="0.3"/>
    <row r="6326" ht="15" customHeight="1" x14ac:dyDescent="0.3"/>
    <row r="6327" ht="15" customHeight="1" x14ac:dyDescent="0.3"/>
    <row r="6328" ht="15" customHeight="1" x14ac:dyDescent="0.3"/>
    <row r="6329" ht="15" customHeight="1" x14ac:dyDescent="0.3"/>
    <row r="6330" ht="15" customHeight="1" x14ac:dyDescent="0.3"/>
    <row r="6331" ht="15" customHeight="1" x14ac:dyDescent="0.3"/>
    <row r="6332" ht="15" customHeight="1" x14ac:dyDescent="0.3"/>
    <row r="6333" ht="15" customHeight="1" x14ac:dyDescent="0.3"/>
    <row r="6334" ht="15" customHeight="1" x14ac:dyDescent="0.3"/>
    <row r="6335" ht="15" customHeight="1" x14ac:dyDescent="0.3"/>
    <row r="6336" ht="15" customHeight="1" x14ac:dyDescent="0.3"/>
    <row r="6337" ht="15" customHeight="1" x14ac:dyDescent="0.3"/>
    <row r="6338" ht="15" customHeight="1" x14ac:dyDescent="0.3"/>
    <row r="6339" ht="15" customHeight="1" x14ac:dyDescent="0.3"/>
    <row r="6340" ht="15" customHeight="1" x14ac:dyDescent="0.3"/>
    <row r="6341" ht="15" customHeight="1" x14ac:dyDescent="0.3"/>
    <row r="6342" ht="15" customHeight="1" x14ac:dyDescent="0.3"/>
    <row r="6343" ht="15" customHeight="1" x14ac:dyDescent="0.3"/>
    <row r="6344" ht="15" customHeight="1" x14ac:dyDescent="0.3"/>
    <row r="6345" ht="15" customHeight="1" x14ac:dyDescent="0.3"/>
    <row r="6346" ht="15" customHeight="1" x14ac:dyDescent="0.3"/>
    <row r="6347" ht="15" customHeight="1" x14ac:dyDescent="0.3"/>
    <row r="6348" ht="15" customHeight="1" x14ac:dyDescent="0.3"/>
    <row r="6349" ht="15" customHeight="1" x14ac:dyDescent="0.3"/>
    <row r="6350" ht="15" customHeight="1" x14ac:dyDescent="0.3"/>
    <row r="6351" ht="15" customHeight="1" x14ac:dyDescent="0.3"/>
    <row r="6352" ht="15" customHeight="1" x14ac:dyDescent="0.3"/>
    <row r="6353" ht="15" customHeight="1" x14ac:dyDescent="0.3"/>
    <row r="6354" ht="15" customHeight="1" x14ac:dyDescent="0.3"/>
    <row r="6355" ht="15" customHeight="1" x14ac:dyDescent="0.3"/>
    <row r="6356" ht="15" customHeight="1" x14ac:dyDescent="0.3"/>
    <row r="6357" ht="15" customHeight="1" x14ac:dyDescent="0.3"/>
    <row r="6358" ht="15" customHeight="1" x14ac:dyDescent="0.3"/>
    <row r="6359" ht="15" customHeight="1" x14ac:dyDescent="0.3"/>
    <row r="6360" ht="15" customHeight="1" x14ac:dyDescent="0.3"/>
    <row r="6361" ht="15" customHeight="1" x14ac:dyDescent="0.3"/>
    <row r="6362" ht="15" customHeight="1" x14ac:dyDescent="0.3"/>
    <row r="6363" ht="15" customHeight="1" x14ac:dyDescent="0.3"/>
    <row r="6364" ht="15" customHeight="1" x14ac:dyDescent="0.3"/>
    <row r="6365" ht="15" customHeight="1" x14ac:dyDescent="0.3"/>
    <row r="6366" ht="15" customHeight="1" x14ac:dyDescent="0.3"/>
    <row r="6367" ht="15" customHeight="1" x14ac:dyDescent="0.3"/>
    <row r="6368" ht="15" customHeight="1" x14ac:dyDescent="0.3"/>
    <row r="6369" ht="15" customHeight="1" x14ac:dyDescent="0.3"/>
    <row r="6370" ht="15" customHeight="1" x14ac:dyDescent="0.3"/>
    <row r="6371" ht="15" customHeight="1" x14ac:dyDescent="0.3"/>
    <row r="6372" ht="15" customHeight="1" x14ac:dyDescent="0.3"/>
    <row r="6373" ht="15" customHeight="1" x14ac:dyDescent="0.3"/>
    <row r="6374" ht="15" customHeight="1" x14ac:dyDescent="0.3"/>
    <row r="6375" ht="15" customHeight="1" x14ac:dyDescent="0.3"/>
    <row r="6376" ht="15" customHeight="1" x14ac:dyDescent="0.3"/>
    <row r="6377" ht="15" customHeight="1" x14ac:dyDescent="0.3"/>
    <row r="6378" ht="15" customHeight="1" x14ac:dyDescent="0.3"/>
    <row r="6379" ht="15" customHeight="1" x14ac:dyDescent="0.3"/>
    <row r="6380" ht="15" customHeight="1" x14ac:dyDescent="0.3"/>
    <row r="6381" ht="15" customHeight="1" x14ac:dyDescent="0.3"/>
    <row r="6382" ht="15" customHeight="1" x14ac:dyDescent="0.3"/>
    <row r="6383" ht="15" customHeight="1" x14ac:dyDescent="0.3"/>
    <row r="6384" ht="15" customHeight="1" x14ac:dyDescent="0.3"/>
    <row r="6385" ht="15" customHeight="1" x14ac:dyDescent="0.3"/>
    <row r="6386" ht="15" customHeight="1" x14ac:dyDescent="0.3"/>
    <row r="6387" ht="15" customHeight="1" x14ac:dyDescent="0.3"/>
    <row r="6388" ht="15" customHeight="1" x14ac:dyDescent="0.3"/>
    <row r="6389" ht="15" customHeight="1" x14ac:dyDescent="0.3"/>
    <row r="6390" ht="15" customHeight="1" x14ac:dyDescent="0.3"/>
    <row r="6391" ht="15" customHeight="1" x14ac:dyDescent="0.3"/>
    <row r="6392" ht="15" customHeight="1" x14ac:dyDescent="0.3"/>
    <row r="6393" ht="15" customHeight="1" x14ac:dyDescent="0.3"/>
    <row r="6394" ht="15" customHeight="1" x14ac:dyDescent="0.3"/>
    <row r="6395" ht="15" customHeight="1" x14ac:dyDescent="0.3"/>
    <row r="6396" ht="15" customHeight="1" x14ac:dyDescent="0.3"/>
    <row r="6397" ht="15" customHeight="1" x14ac:dyDescent="0.3"/>
    <row r="6398" ht="15" customHeight="1" x14ac:dyDescent="0.3"/>
    <row r="6399" ht="15" customHeight="1" x14ac:dyDescent="0.3"/>
    <row r="6400" ht="15" customHeight="1" x14ac:dyDescent="0.3"/>
    <row r="6401" ht="15" customHeight="1" x14ac:dyDescent="0.3"/>
    <row r="6402" ht="15" customHeight="1" x14ac:dyDescent="0.3"/>
    <row r="6403" ht="15" customHeight="1" x14ac:dyDescent="0.3"/>
    <row r="6404" ht="15" customHeight="1" x14ac:dyDescent="0.3"/>
    <row r="6405" ht="15" customHeight="1" x14ac:dyDescent="0.3"/>
    <row r="6406" ht="15" customHeight="1" x14ac:dyDescent="0.3"/>
    <row r="6407" ht="15" customHeight="1" x14ac:dyDescent="0.3"/>
    <row r="6408" ht="15" customHeight="1" x14ac:dyDescent="0.3"/>
    <row r="6409" ht="15" customHeight="1" x14ac:dyDescent="0.3"/>
    <row r="6410" ht="15" customHeight="1" x14ac:dyDescent="0.3"/>
    <row r="6411" ht="15" customHeight="1" x14ac:dyDescent="0.3"/>
    <row r="6412" ht="15" customHeight="1" x14ac:dyDescent="0.3"/>
    <row r="6413" ht="15" customHeight="1" x14ac:dyDescent="0.3"/>
    <row r="6414" ht="15" customHeight="1" x14ac:dyDescent="0.3"/>
    <row r="6415" ht="15" customHeight="1" x14ac:dyDescent="0.3"/>
    <row r="6416" ht="15" customHeight="1" x14ac:dyDescent="0.3"/>
    <row r="6417" ht="15" customHeight="1" x14ac:dyDescent="0.3"/>
    <row r="6418" ht="15" customHeight="1" x14ac:dyDescent="0.3"/>
    <row r="6419" ht="15" customHeight="1" x14ac:dyDescent="0.3"/>
    <row r="6420" ht="15" customHeight="1" x14ac:dyDescent="0.3"/>
    <row r="6421" ht="15" customHeight="1" x14ac:dyDescent="0.3"/>
    <row r="6422" ht="15" customHeight="1" x14ac:dyDescent="0.3"/>
    <row r="6423" ht="15" customHeight="1" x14ac:dyDescent="0.3"/>
    <row r="6424" ht="15" customHeight="1" x14ac:dyDescent="0.3"/>
    <row r="6425" ht="15" customHeight="1" x14ac:dyDescent="0.3"/>
    <row r="6426" ht="15" customHeight="1" x14ac:dyDescent="0.3"/>
    <row r="6427" ht="15" customHeight="1" x14ac:dyDescent="0.3"/>
    <row r="6428" ht="15" customHeight="1" x14ac:dyDescent="0.3"/>
    <row r="6429" ht="15" customHeight="1" x14ac:dyDescent="0.3"/>
    <row r="6430" ht="15" customHeight="1" x14ac:dyDescent="0.3"/>
    <row r="6431" ht="15" customHeight="1" x14ac:dyDescent="0.3"/>
    <row r="6432" ht="15" customHeight="1" x14ac:dyDescent="0.3"/>
    <row r="6433" ht="15" customHeight="1" x14ac:dyDescent="0.3"/>
    <row r="6434" ht="15" customHeight="1" x14ac:dyDescent="0.3"/>
    <row r="6435" ht="15" customHeight="1" x14ac:dyDescent="0.3"/>
    <row r="6436" ht="15" customHeight="1" x14ac:dyDescent="0.3"/>
    <row r="6437" ht="15" customHeight="1" x14ac:dyDescent="0.3"/>
    <row r="6438" ht="15" customHeight="1" x14ac:dyDescent="0.3"/>
    <row r="6439" ht="15" customHeight="1" x14ac:dyDescent="0.3"/>
    <row r="6440" ht="15" customHeight="1" x14ac:dyDescent="0.3"/>
    <row r="6441" ht="15" customHeight="1" x14ac:dyDescent="0.3"/>
    <row r="6442" ht="15" customHeight="1" x14ac:dyDescent="0.3"/>
    <row r="6443" ht="15" customHeight="1" x14ac:dyDescent="0.3"/>
    <row r="6444" ht="15" customHeight="1" x14ac:dyDescent="0.3"/>
    <row r="6445" ht="15" customHeight="1" x14ac:dyDescent="0.3"/>
    <row r="6446" ht="15" customHeight="1" x14ac:dyDescent="0.3"/>
    <row r="6447" ht="15" customHeight="1" x14ac:dyDescent="0.3"/>
    <row r="6448" ht="15" customHeight="1" x14ac:dyDescent="0.3"/>
    <row r="6449" ht="15" customHeight="1" x14ac:dyDescent="0.3"/>
    <row r="6450" ht="15" customHeight="1" x14ac:dyDescent="0.3"/>
    <row r="6451" ht="15" customHeight="1" x14ac:dyDescent="0.3"/>
    <row r="6452" ht="15" customHeight="1" x14ac:dyDescent="0.3"/>
    <row r="6453" ht="15" customHeight="1" x14ac:dyDescent="0.3"/>
    <row r="6454" ht="15" customHeight="1" x14ac:dyDescent="0.3"/>
    <row r="6455" ht="15" customHeight="1" x14ac:dyDescent="0.3"/>
    <row r="6456" ht="15" customHeight="1" x14ac:dyDescent="0.3"/>
    <row r="6457" ht="15" customHeight="1" x14ac:dyDescent="0.3"/>
    <row r="6458" ht="15" customHeight="1" x14ac:dyDescent="0.3"/>
    <row r="6459" ht="15" customHeight="1" x14ac:dyDescent="0.3"/>
    <row r="6460" ht="15" customHeight="1" x14ac:dyDescent="0.3"/>
    <row r="6461" ht="15" customHeight="1" x14ac:dyDescent="0.3"/>
    <row r="6462" ht="15" customHeight="1" x14ac:dyDescent="0.3"/>
    <row r="6463" ht="15" customHeight="1" x14ac:dyDescent="0.3"/>
    <row r="6464" ht="15" customHeight="1" x14ac:dyDescent="0.3"/>
    <row r="6465" ht="15" customHeight="1" x14ac:dyDescent="0.3"/>
    <row r="6466" ht="15" customHeight="1" x14ac:dyDescent="0.3"/>
    <row r="6467" ht="15" customHeight="1" x14ac:dyDescent="0.3"/>
    <row r="6468" ht="15" customHeight="1" x14ac:dyDescent="0.3"/>
    <row r="6469" ht="15" customHeight="1" x14ac:dyDescent="0.3"/>
    <row r="6470" ht="15" customHeight="1" x14ac:dyDescent="0.3"/>
    <row r="6471" ht="15" customHeight="1" x14ac:dyDescent="0.3"/>
    <row r="6472" ht="15" customHeight="1" x14ac:dyDescent="0.3"/>
    <row r="6473" ht="15" customHeight="1" x14ac:dyDescent="0.3"/>
    <row r="6474" ht="15" customHeight="1" x14ac:dyDescent="0.3"/>
    <row r="6475" ht="15" customHeight="1" x14ac:dyDescent="0.3"/>
    <row r="6476" ht="15" customHeight="1" x14ac:dyDescent="0.3"/>
    <row r="6477" ht="15" customHeight="1" x14ac:dyDescent="0.3"/>
    <row r="6478" ht="15" customHeight="1" x14ac:dyDescent="0.3"/>
    <row r="6479" ht="15" customHeight="1" x14ac:dyDescent="0.3"/>
    <row r="6480" ht="15" customHeight="1" x14ac:dyDescent="0.3"/>
    <row r="6481" ht="15" customHeight="1" x14ac:dyDescent="0.3"/>
    <row r="6482" ht="15" customHeight="1" x14ac:dyDescent="0.3"/>
    <row r="6483" ht="15" customHeight="1" x14ac:dyDescent="0.3"/>
    <row r="6484" ht="15" customHeight="1" x14ac:dyDescent="0.3"/>
    <row r="6485" ht="15" customHeight="1" x14ac:dyDescent="0.3"/>
    <row r="6486" ht="15" customHeight="1" x14ac:dyDescent="0.3"/>
    <row r="6487" ht="15" customHeight="1" x14ac:dyDescent="0.3"/>
    <row r="6488" ht="15" customHeight="1" x14ac:dyDescent="0.3"/>
    <row r="6489" ht="15" customHeight="1" x14ac:dyDescent="0.3"/>
    <row r="6490" ht="15" customHeight="1" x14ac:dyDescent="0.3"/>
    <row r="6491" ht="15" customHeight="1" x14ac:dyDescent="0.3"/>
    <row r="6492" ht="15" customHeight="1" x14ac:dyDescent="0.3"/>
    <row r="6493" ht="15" customHeight="1" x14ac:dyDescent="0.3"/>
    <row r="6494" ht="15" customHeight="1" x14ac:dyDescent="0.3"/>
    <row r="6495" ht="15" customHeight="1" x14ac:dyDescent="0.3"/>
    <row r="6496" ht="15" customHeight="1" x14ac:dyDescent="0.3"/>
    <row r="6497" ht="15" customHeight="1" x14ac:dyDescent="0.3"/>
    <row r="6498" ht="15" customHeight="1" x14ac:dyDescent="0.3"/>
    <row r="6499" ht="15" customHeight="1" x14ac:dyDescent="0.3"/>
    <row r="6500" ht="15" customHeight="1" x14ac:dyDescent="0.3"/>
    <row r="6501" ht="15" customHeight="1" x14ac:dyDescent="0.3"/>
    <row r="6502" ht="15" customHeight="1" x14ac:dyDescent="0.3"/>
    <row r="6503" ht="15" customHeight="1" x14ac:dyDescent="0.3"/>
    <row r="6504" ht="15" customHeight="1" x14ac:dyDescent="0.3"/>
    <row r="6505" ht="15" customHeight="1" x14ac:dyDescent="0.3"/>
    <row r="6506" ht="15" customHeight="1" x14ac:dyDescent="0.3"/>
    <row r="6507" ht="15" customHeight="1" x14ac:dyDescent="0.3"/>
    <row r="6508" ht="15" customHeight="1" x14ac:dyDescent="0.3"/>
    <row r="6509" ht="15" customHeight="1" x14ac:dyDescent="0.3"/>
    <row r="6510" ht="15" customHeight="1" x14ac:dyDescent="0.3"/>
    <row r="6511" ht="15" customHeight="1" x14ac:dyDescent="0.3"/>
    <row r="6512" ht="15" customHeight="1" x14ac:dyDescent="0.3"/>
    <row r="6513" ht="15" customHeight="1" x14ac:dyDescent="0.3"/>
    <row r="6514" ht="15" customHeight="1" x14ac:dyDescent="0.3"/>
    <row r="6515" ht="15" customHeight="1" x14ac:dyDescent="0.3"/>
    <row r="6516" ht="15" customHeight="1" x14ac:dyDescent="0.3"/>
    <row r="6517" ht="15" customHeight="1" x14ac:dyDescent="0.3"/>
    <row r="6518" ht="15" customHeight="1" x14ac:dyDescent="0.3"/>
    <row r="6519" ht="15" customHeight="1" x14ac:dyDescent="0.3"/>
    <row r="6520" ht="15" customHeight="1" x14ac:dyDescent="0.3"/>
    <row r="6521" ht="15" customHeight="1" x14ac:dyDescent="0.3"/>
    <row r="6522" ht="15" customHeight="1" x14ac:dyDescent="0.3"/>
    <row r="6523" ht="15" customHeight="1" x14ac:dyDescent="0.3"/>
    <row r="6524" ht="15" customHeight="1" x14ac:dyDescent="0.3"/>
    <row r="6525" ht="15" customHeight="1" x14ac:dyDescent="0.3"/>
    <row r="6526" ht="15" customHeight="1" x14ac:dyDescent="0.3"/>
    <row r="6527" ht="15" customHeight="1" x14ac:dyDescent="0.3"/>
    <row r="6528" ht="15" customHeight="1" x14ac:dyDescent="0.3"/>
    <row r="6529" ht="15" customHeight="1" x14ac:dyDescent="0.3"/>
    <row r="6530" ht="15" customHeight="1" x14ac:dyDescent="0.3"/>
    <row r="6531" ht="15" customHeight="1" x14ac:dyDescent="0.3"/>
    <row r="6532" ht="15" customHeight="1" x14ac:dyDescent="0.3"/>
    <row r="6533" ht="15" customHeight="1" x14ac:dyDescent="0.3"/>
    <row r="6534" ht="15" customHeight="1" x14ac:dyDescent="0.3"/>
    <row r="6535" ht="15" customHeight="1" x14ac:dyDescent="0.3"/>
    <row r="6536" ht="15" customHeight="1" x14ac:dyDescent="0.3"/>
    <row r="6537" ht="15" customHeight="1" x14ac:dyDescent="0.3"/>
    <row r="6538" ht="15" customHeight="1" x14ac:dyDescent="0.3"/>
    <row r="6539" ht="15" customHeight="1" x14ac:dyDescent="0.3"/>
    <row r="6540" ht="15" customHeight="1" x14ac:dyDescent="0.3"/>
    <row r="6541" ht="15" customHeight="1" x14ac:dyDescent="0.3"/>
    <row r="6542" ht="15" customHeight="1" x14ac:dyDescent="0.3"/>
    <row r="6543" ht="15" customHeight="1" x14ac:dyDescent="0.3"/>
    <row r="6544" ht="15" customHeight="1" x14ac:dyDescent="0.3"/>
    <row r="6545" ht="15" customHeight="1" x14ac:dyDescent="0.3"/>
    <row r="6546" ht="15" customHeight="1" x14ac:dyDescent="0.3"/>
    <row r="6547" ht="15" customHeight="1" x14ac:dyDescent="0.3"/>
    <row r="6548" ht="15" customHeight="1" x14ac:dyDescent="0.3"/>
    <row r="6549" ht="15" customHeight="1" x14ac:dyDescent="0.3"/>
    <row r="6550" ht="15" customHeight="1" x14ac:dyDescent="0.3"/>
    <row r="6551" ht="15" customHeight="1" x14ac:dyDescent="0.3"/>
    <row r="6552" ht="15" customHeight="1" x14ac:dyDescent="0.3"/>
    <row r="6553" ht="15" customHeight="1" x14ac:dyDescent="0.3"/>
    <row r="6554" ht="15" customHeight="1" x14ac:dyDescent="0.3"/>
    <row r="6555" ht="15" customHeight="1" x14ac:dyDescent="0.3"/>
    <row r="6556" ht="15" customHeight="1" x14ac:dyDescent="0.3"/>
    <row r="6557" ht="15" customHeight="1" x14ac:dyDescent="0.3"/>
    <row r="6558" ht="15" customHeight="1" x14ac:dyDescent="0.3"/>
    <row r="6559" ht="15" customHeight="1" x14ac:dyDescent="0.3"/>
    <row r="6560" ht="15" customHeight="1" x14ac:dyDescent="0.3"/>
    <row r="6561" ht="15" customHeight="1" x14ac:dyDescent="0.3"/>
    <row r="6562" ht="15" customHeight="1" x14ac:dyDescent="0.3"/>
    <row r="6563" ht="15" customHeight="1" x14ac:dyDescent="0.3"/>
    <row r="6564" ht="15" customHeight="1" x14ac:dyDescent="0.3"/>
    <row r="6565" ht="15" customHeight="1" x14ac:dyDescent="0.3"/>
    <row r="6566" ht="15" customHeight="1" x14ac:dyDescent="0.3"/>
    <row r="6567" ht="15" customHeight="1" x14ac:dyDescent="0.3"/>
    <row r="6568" ht="15" customHeight="1" x14ac:dyDescent="0.3"/>
    <row r="6569" ht="15" customHeight="1" x14ac:dyDescent="0.3"/>
    <row r="6570" ht="15" customHeight="1" x14ac:dyDescent="0.3"/>
    <row r="6571" ht="15" customHeight="1" x14ac:dyDescent="0.3"/>
    <row r="6572" ht="15" customHeight="1" x14ac:dyDescent="0.3"/>
    <row r="6573" ht="15" customHeight="1" x14ac:dyDescent="0.3"/>
    <row r="6574" ht="15" customHeight="1" x14ac:dyDescent="0.3"/>
    <row r="6575" ht="15" customHeight="1" x14ac:dyDescent="0.3"/>
    <row r="6576" ht="15" customHeight="1" x14ac:dyDescent="0.3"/>
    <row r="6577" ht="15" customHeight="1" x14ac:dyDescent="0.3"/>
    <row r="6578" ht="15" customHeight="1" x14ac:dyDescent="0.3"/>
    <row r="6579" ht="15" customHeight="1" x14ac:dyDescent="0.3"/>
    <row r="6580" ht="15" customHeight="1" x14ac:dyDescent="0.3"/>
    <row r="6581" ht="15" customHeight="1" x14ac:dyDescent="0.3"/>
    <row r="6582" ht="15" customHeight="1" x14ac:dyDescent="0.3"/>
    <row r="6583" ht="15" customHeight="1" x14ac:dyDescent="0.3"/>
    <row r="6584" ht="15" customHeight="1" x14ac:dyDescent="0.3"/>
    <row r="6585" ht="15" customHeight="1" x14ac:dyDescent="0.3"/>
    <row r="6586" ht="15" customHeight="1" x14ac:dyDescent="0.3"/>
    <row r="6587" ht="15" customHeight="1" x14ac:dyDescent="0.3"/>
    <row r="6588" ht="15" customHeight="1" x14ac:dyDescent="0.3"/>
    <row r="6589" ht="15" customHeight="1" x14ac:dyDescent="0.3"/>
    <row r="6590" ht="15" customHeight="1" x14ac:dyDescent="0.3"/>
    <row r="6591" ht="15" customHeight="1" x14ac:dyDescent="0.3"/>
    <row r="6592" ht="15" customHeight="1" x14ac:dyDescent="0.3"/>
    <row r="6593" ht="15" customHeight="1" x14ac:dyDescent="0.3"/>
    <row r="6594" ht="15" customHeight="1" x14ac:dyDescent="0.3"/>
    <row r="6595" ht="15" customHeight="1" x14ac:dyDescent="0.3"/>
    <row r="6596" ht="15" customHeight="1" x14ac:dyDescent="0.3"/>
    <row r="6597" ht="15" customHeight="1" x14ac:dyDescent="0.3"/>
    <row r="6598" ht="15" customHeight="1" x14ac:dyDescent="0.3"/>
    <row r="6599" ht="15" customHeight="1" x14ac:dyDescent="0.3"/>
    <row r="6600" ht="15" customHeight="1" x14ac:dyDescent="0.3"/>
    <row r="6601" ht="15" customHeight="1" x14ac:dyDescent="0.3"/>
    <row r="6602" ht="15" customHeight="1" x14ac:dyDescent="0.3"/>
    <row r="6603" ht="15" customHeight="1" x14ac:dyDescent="0.3"/>
    <row r="6604" ht="15" customHeight="1" x14ac:dyDescent="0.3"/>
    <row r="6605" ht="15" customHeight="1" x14ac:dyDescent="0.3"/>
    <row r="6606" ht="15" customHeight="1" x14ac:dyDescent="0.3"/>
    <row r="6607" ht="15" customHeight="1" x14ac:dyDescent="0.3"/>
    <row r="6608" ht="15" customHeight="1" x14ac:dyDescent="0.3"/>
    <row r="6609" ht="15" customHeight="1" x14ac:dyDescent="0.3"/>
    <row r="6610" ht="15" customHeight="1" x14ac:dyDescent="0.3"/>
    <row r="6611" ht="15" customHeight="1" x14ac:dyDescent="0.3"/>
    <row r="6612" ht="15" customHeight="1" x14ac:dyDescent="0.3"/>
    <row r="6613" ht="15" customHeight="1" x14ac:dyDescent="0.3"/>
    <row r="6614" ht="15" customHeight="1" x14ac:dyDescent="0.3"/>
    <row r="6615" ht="15" customHeight="1" x14ac:dyDescent="0.3"/>
    <row r="6616" ht="15" customHeight="1" x14ac:dyDescent="0.3"/>
    <row r="6617" ht="15" customHeight="1" x14ac:dyDescent="0.3"/>
    <row r="6618" ht="15" customHeight="1" x14ac:dyDescent="0.3"/>
    <row r="6619" ht="15" customHeight="1" x14ac:dyDescent="0.3"/>
    <row r="6620" ht="15" customHeight="1" x14ac:dyDescent="0.3"/>
    <row r="6621" ht="15" customHeight="1" x14ac:dyDescent="0.3"/>
    <row r="6622" ht="15" customHeight="1" x14ac:dyDescent="0.3"/>
    <row r="6623" ht="15" customHeight="1" x14ac:dyDescent="0.3"/>
    <row r="6624" ht="15" customHeight="1" x14ac:dyDescent="0.3"/>
    <row r="6625" ht="15" customHeight="1" x14ac:dyDescent="0.3"/>
    <row r="6626" ht="15" customHeight="1" x14ac:dyDescent="0.3"/>
    <row r="6627" ht="15" customHeight="1" x14ac:dyDescent="0.3"/>
    <row r="6628" ht="15" customHeight="1" x14ac:dyDescent="0.3"/>
    <row r="6629" ht="15" customHeight="1" x14ac:dyDescent="0.3"/>
    <row r="6630" ht="15" customHeight="1" x14ac:dyDescent="0.3"/>
    <row r="6631" ht="15" customHeight="1" x14ac:dyDescent="0.3"/>
    <row r="6632" ht="15" customHeight="1" x14ac:dyDescent="0.3"/>
    <row r="6633" ht="15" customHeight="1" x14ac:dyDescent="0.3"/>
    <row r="6634" ht="15" customHeight="1" x14ac:dyDescent="0.3"/>
    <row r="6635" ht="15" customHeight="1" x14ac:dyDescent="0.3"/>
    <row r="6636" ht="15" customHeight="1" x14ac:dyDescent="0.3"/>
    <row r="6637" ht="15" customHeight="1" x14ac:dyDescent="0.3"/>
    <row r="6638" ht="15" customHeight="1" x14ac:dyDescent="0.3"/>
    <row r="6639" ht="15" customHeight="1" x14ac:dyDescent="0.3"/>
    <row r="6640" ht="15" customHeight="1" x14ac:dyDescent="0.3"/>
    <row r="6641" ht="15" customHeight="1" x14ac:dyDescent="0.3"/>
    <row r="6642" ht="15" customHeight="1" x14ac:dyDescent="0.3"/>
    <row r="6643" ht="15" customHeight="1" x14ac:dyDescent="0.3"/>
    <row r="6644" ht="15" customHeight="1" x14ac:dyDescent="0.3"/>
    <row r="6645" ht="15" customHeight="1" x14ac:dyDescent="0.3"/>
    <row r="6646" ht="15" customHeight="1" x14ac:dyDescent="0.3"/>
    <row r="6647" ht="15" customHeight="1" x14ac:dyDescent="0.3"/>
    <row r="6648" ht="15" customHeight="1" x14ac:dyDescent="0.3"/>
    <row r="6649" ht="15" customHeight="1" x14ac:dyDescent="0.3"/>
    <row r="6650" ht="15" customHeight="1" x14ac:dyDescent="0.3"/>
    <row r="6651" ht="15" customHeight="1" x14ac:dyDescent="0.3"/>
    <row r="6652" ht="15" customHeight="1" x14ac:dyDescent="0.3"/>
    <row r="6653" ht="15" customHeight="1" x14ac:dyDescent="0.3"/>
    <row r="6654" ht="15" customHeight="1" x14ac:dyDescent="0.3"/>
    <row r="6655" ht="15" customHeight="1" x14ac:dyDescent="0.3"/>
    <row r="6656" ht="15" customHeight="1" x14ac:dyDescent="0.3"/>
    <row r="6657" ht="15" customHeight="1" x14ac:dyDescent="0.3"/>
    <row r="6658" ht="15" customHeight="1" x14ac:dyDescent="0.3"/>
    <row r="6659" ht="15" customHeight="1" x14ac:dyDescent="0.3"/>
    <row r="6660" ht="15" customHeight="1" x14ac:dyDescent="0.3"/>
    <row r="6661" ht="15" customHeight="1" x14ac:dyDescent="0.3"/>
    <row r="6662" ht="15" customHeight="1" x14ac:dyDescent="0.3"/>
    <row r="6663" ht="15" customHeight="1" x14ac:dyDescent="0.3"/>
    <row r="6664" ht="15" customHeight="1" x14ac:dyDescent="0.3"/>
    <row r="6665" ht="15" customHeight="1" x14ac:dyDescent="0.3"/>
    <row r="6666" ht="15" customHeight="1" x14ac:dyDescent="0.3"/>
    <row r="6667" ht="15" customHeight="1" x14ac:dyDescent="0.3"/>
    <row r="6668" ht="15" customHeight="1" x14ac:dyDescent="0.3"/>
    <row r="6669" ht="15" customHeight="1" x14ac:dyDescent="0.3"/>
    <row r="6670" ht="15" customHeight="1" x14ac:dyDescent="0.3"/>
    <row r="6671" ht="15" customHeight="1" x14ac:dyDescent="0.3"/>
    <row r="6672" ht="15" customHeight="1" x14ac:dyDescent="0.3"/>
    <row r="6673" ht="15" customHeight="1" x14ac:dyDescent="0.3"/>
    <row r="6674" ht="15" customHeight="1" x14ac:dyDescent="0.3"/>
    <row r="6675" ht="15" customHeight="1" x14ac:dyDescent="0.3"/>
    <row r="6676" ht="15" customHeight="1" x14ac:dyDescent="0.3"/>
    <row r="6677" ht="15" customHeight="1" x14ac:dyDescent="0.3"/>
    <row r="6678" ht="15" customHeight="1" x14ac:dyDescent="0.3"/>
    <row r="6679" ht="15" customHeight="1" x14ac:dyDescent="0.3"/>
    <row r="6680" ht="15" customHeight="1" x14ac:dyDescent="0.3"/>
    <row r="6681" ht="15" customHeight="1" x14ac:dyDescent="0.3"/>
    <row r="6682" ht="15" customHeight="1" x14ac:dyDescent="0.3"/>
    <row r="6683" ht="15" customHeight="1" x14ac:dyDescent="0.3"/>
    <row r="6684" ht="15" customHeight="1" x14ac:dyDescent="0.3"/>
    <row r="6685" ht="15" customHeight="1" x14ac:dyDescent="0.3"/>
    <row r="6686" ht="15" customHeight="1" x14ac:dyDescent="0.3"/>
    <row r="6687" ht="15" customHeight="1" x14ac:dyDescent="0.3"/>
    <row r="6688" ht="15" customHeight="1" x14ac:dyDescent="0.3"/>
    <row r="6689" ht="15" customHeight="1" x14ac:dyDescent="0.3"/>
    <row r="6690" ht="15" customHeight="1" x14ac:dyDescent="0.3"/>
    <row r="6691" ht="15" customHeight="1" x14ac:dyDescent="0.3"/>
    <row r="6692" ht="15" customHeight="1" x14ac:dyDescent="0.3"/>
    <row r="6693" ht="15" customHeight="1" x14ac:dyDescent="0.3"/>
    <row r="6694" ht="15" customHeight="1" x14ac:dyDescent="0.3"/>
    <row r="6695" ht="15" customHeight="1" x14ac:dyDescent="0.3"/>
    <row r="6696" ht="15" customHeight="1" x14ac:dyDescent="0.3"/>
    <row r="6697" ht="15" customHeight="1" x14ac:dyDescent="0.3"/>
    <row r="6698" ht="15" customHeight="1" x14ac:dyDescent="0.3"/>
    <row r="6699" ht="15" customHeight="1" x14ac:dyDescent="0.3"/>
    <row r="6700" ht="15" customHeight="1" x14ac:dyDescent="0.3"/>
    <row r="6701" ht="15" customHeight="1" x14ac:dyDescent="0.3"/>
    <row r="6702" ht="15" customHeight="1" x14ac:dyDescent="0.3"/>
    <row r="6703" ht="15" customHeight="1" x14ac:dyDescent="0.3"/>
    <row r="6704" ht="15" customHeight="1" x14ac:dyDescent="0.3"/>
    <row r="6705" ht="15" customHeight="1" x14ac:dyDescent="0.3"/>
    <row r="6706" ht="15" customHeight="1" x14ac:dyDescent="0.3"/>
    <row r="6707" ht="15" customHeight="1" x14ac:dyDescent="0.3"/>
    <row r="6708" ht="15" customHeight="1" x14ac:dyDescent="0.3"/>
    <row r="6709" ht="15" customHeight="1" x14ac:dyDescent="0.3"/>
    <row r="6710" ht="15" customHeight="1" x14ac:dyDescent="0.3"/>
    <row r="6711" ht="15" customHeight="1" x14ac:dyDescent="0.3"/>
    <row r="6712" ht="15" customHeight="1" x14ac:dyDescent="0.3"/>
    <row r="6713" ht="15" customHeight="1" x14ac:dyDescent="0.3"/>
    <row r="6714" ht="15" customHeight="1" x14ac:dyDescent="0.3"/>
    <row r="6715" ht="15" customHeight="1" x14ac:dyDescent="0.3"/>
    <row r="6716" ht="15" customHeight="1" x14ac:dyDescent="0.3"/>
    <row r="6717" ht="15" customHeight="1" x14ac:dyDescent="0.3"/>
    <row r="6718" ht="15" customHeight="1" x14ac:dyDescent="0.3"/>
    <row r="6719" ht="15" customHeight="1" x14ac:dyDescent="0.3"/>
    <row r="6720" ht="15" customHeight="1" x14ac:dyDescent="0.3"/>
    <row r="6721" ht="15" customHeight="1" x14ac:dyDescent="0.3"/>
    <row r="6722" ht="15" customHeight="1" x14ac:dyDescent="0.3"/>
    <row r="6723" ht="15" customHeight="1" x14ac:dyDescent="0.3"/>
    <row r="6724" ht="15" customHeight="1" x14ac:dyDescent="0.3"/>
    <row r="6725" ht="15" customHeight="1" x14ac:dyDescent="0.3"/>
    <row r="6726" ht="15" customHeight="1" x14ac:dyDescent="0.3"/>
    <row r="6727" ht="15" customHeight="1" x14ac:dyDescent="0.3"/>
    <row r="6728" ht="15" customHeight="1" x14ac:dyDescent="0.3"/>
    <row r="6729" ht="15" customHeight="1" x14ac:dyDescent="0.3"/>
    <row r="6730" ht="15" customHeight="1" x14ac:dyDescent="0.3"/>
    <row r="6731" ht="15" customHeight="1" x14ac:dyDescent="0.3"/>
    <row r="6732" ht="15" customHeight="1" x14ac:dyDescent="0.3"/>
    <row r="6733" ht="15" customHeight="1" x14ac:dyDescent="0.3"/>
    <row r="6734" ht="15" customHeight="1" x14ac:dyDescent="0.3"/>
    <row r="6735" ht="15" customHeight="1" x14ac:dyDescent="0.3"/>
    <row r="6736" ht="15" customHeight="1" x14ac:dyDescent="0.3"/>
    <row r="6737" ht="15" customHeight="1" x14ac:dyDescent="0.3"/>
    <row r="6738" ht="15" customHeight="1" x14ac:dyDescent="0.3"/>
    <row r="6739" ht="15" customHeight="1" x14ac:dyDescent="0.3"/>
    <row r="6740" ht="15" customHeight="1" x14ac:dyDescent="0.3"/>
    <row r="6741" ht="15" customHeight="1" x14ac:dyDescent="0.3"/>
    <row r="6742" ht="15" customHeight="1" x14ac:dyDescent="0.3"/>
    <row r="6743" ht="15" customHeight="1" x14ac:dyDescent="0.3"/>
    <row r="6744" ht="15" customHeight="1" x14ac:dyDescent="0.3"/>
    <row r="6745" ht="15" customHeight="1" x14ac:dyDescent="0.3"/>
    <row r="6746" ht="15" customHeight="1" x14ac:dyDescent="0.3"/>
    <row r="6747" ht="15" customHeight="1" x14ac:dyDescent="0.3"/>
    <row r="6748" ht="15" customHeight="1" x14ac:dyDescent="0.3"/>
    <row r="6749" ht="15" customHeight="1" x14ac:dyDescent="0.3"/>
    <row r="6750" ht="15" customHeight="1" x14ac:dyDescent="0.3"/>
    <row r="6751" ht="15" customHeight="1" x14ac:dyDescent="0.3"/>
    <row r="6752" ht="15" customHeight="1" x14ac:dyDescent="0.3"/>
    <row r="6753" ht="15" customHeight="1" x14ac:dyDescent="0.3"/>
    <row r="6754" ht="15" customHeight="1" x14ac:dyDescent="0.3"/>
    <row r="6755" ht="15" customHeight="1" x14ac:dyDescent="0.3"/>
    <row r="6756" ht="15" customHeight="1" x14ac:dyDescent="0.3"/>
    <row r="6757" ht="15" customHeight="1" x14ac:dyDescent="0.3"/>
    <row r="6758" ht="15" customHeight="1" x14ac:dyDescent="0.3"/>
    <row r="6759" ht="15" customHeight="1" x14ac:dyDescent="0.3"/>
    <row r="6760" ht="15" customHeight="1" x14ac:dyDescent="0.3"/>
    <row r="6761" ht="15" customHeight="1" x14ac:dyDescent="0.3"/>
    <row r="6762" ht="15" customHeight="1" x14ac:dyDescent="0.3"/>
    <row r="6763" ht="15" customHeight="1" x14ac:dyDescent="0.3"/>
    <row r="6764" ht="15" customHeight="1" x14ac:dyDescent="0.3"/>
    <row r="6765" ht="15" customHeight="1" x14ac:dyDescent="0.3"/>
    <row r="6766" ht="15" customHeight="1" x14ac:dyDescent="0.3"/>
    <row r="6767" ht="15" customHeight="1" x14ac:dyDescent="0.3"/>
    <row r="6768" ht="15" customHeight="1" x14ac:dyDescent="0.3"/>
    <row r="6769" ht="15" customHeight="1" x14ac:dyDescent="0.3"/>
    <row r="6770" ht="15" customHeight="1" x14ac:dyDescent="0.3"/>
    <row r="6771" ht="15" customHeight="1" x14ac:dyDescent="0.3"/>
    <row r="6772" ht="15" customHeight="1" x14ac:dyDescent="0.3"/>
    <row r="6773" ht="15" customHeight="1" x14ac:dyDescent="0.3"/>
    <row r="6774" ht="15" customHeight="1" x14ac:dyDescent="0.3"/>
    <row r="6775" ht="15" customHeight="1" x14ac:dyDescent="0.3"/>
    <row r="6776" ht="15" customHeight="1" x14ac:dyDescent="0.3"/>
    <row r="6777" ht="15" customHeight="1" x14ac:dyDescent="0.3"/>
    <row r="6778" ht="15" customHeight="1" x14ac:dyDescent="0.3"/>
    <row r="6779" ht="15" customHeight="1" x14ac:dyDescent="0.3"/>
    <row r="6780" ht="15" customHeight="1" x14ac:dyDescent="0.3"/>
    <row r="6781" ht="15" customHeight="1" x14ac:dyDescent="0.3"/>
    <row r="6782" ht="15" customHeight="1" x14ac:dyDescent="0.3"/>
    <row r="6783" ht="15" customHeight="1" x14ac:dyDescent="0.3"/>
    <row r="6784" ht="15" customHeight="1" x14ac:dyDescent="0.3"/>
    <row r="6785" ht="15" customHeight="1" x14ac:dyDescent="0.3"/>
    <row r="6786" ht="15" customHeight="1" x14ac:dyDescent="0.3"/>
    <row r="6787" ht="15" customHeight="1" x14ac:dyDescent="0.3"/>
    <row r="6788" ht="15" customHeight="1" x14ac:dyDescent="0.3"/>
    <row r="6789" ht="15" customHeight="1" x14ac:dyDescent="0.3"/>
    <row r="6790" ht="15" customHeight="1" x14ac:dyDescent="0.3"/>
    <row r="6791" ht="15" customHeight="1" x14ac:dyDescent="0.3"/>
    <row r="6792" ht="15" customHeight="1" x14ac:dyDescent="0.3"/>
    <row r="6793" ht="15" customHeight="1" x14ac:dyDescent="0.3"/>
    <row r="6794" ht="15" customHeight="1" x14ac:dyDescent="0.3"/>
    <row r="6795" ht="15" customHeight="1" x14ac:dyDescent="0.3"/>
    <row r="6796" ht="15" customHeight="1" x14ac:dyDescent="0.3"/>
    <row r="6797" ht="15" customHeight="1" x14ac:dyDescent="0.3"/>
    <row r="6798" ht="15" customHeight="1" x14ac:dyDescent="0.3"/>
    <row r="6799" ht="15" customHeight="1" x14ac:dyDescent="0.3"/>
    <row r="6800" ht="15" customHeight="1" x14ac:dyDescent="0.3"/>
    <row r="6801" ht="15" customHeight="1" x14ac:dyDescent="0.3"/>
    <row r="6802" ht="15" customHeight="1" x14ac:dyDescent="0.3"/>
    <row r="6803" ht="15" customHeight="1" x14ac:dyDescent="0.3"/>
    <row r="6804" ht="15" customHeight="1" x14ac:dyDescent="0.3"/>
    <row r="6805" ht="15" customHeight="1" x14ac:dyDescent="0.3"/>
    <row r="6806" ht="15" customHeight="1" x14ac:dyDescent="0.3"/>
    <row r="6807" ht="15" customHeight="1" x14ac:dyDescent="0.3"/>
    <row r="6808" ht="15" customHeight="1" x14ac:dyDescent="0.3"/>
    <row r="6809" ht="15" customHeight="1" x14ac:dyDescent="0.3"/>
    <row r="6810" ht="15" customHeight="1" x14ac:dyDescent="0.3"/>
    <row r="6811" ht="15" customHeight="1" x14ac:dyDescent="0.3"/>
    <row r="6812" ht="15" customHeight="1" x14ac:dyDescent="0.3"/>
    <row r="6813" ht="15" customHeight="1" x14ac:dyDescent="0.3"/>
    <row r="6814" ht="15" customHeight="1" x14ac:dyDescent="0.3"/>
    <row r="6815" ht="15" customHeight="1" x14ac:dyDescent="0.3"/>
    <row r="6816" ht="15" customHeight="1" x14ac:dyDescent="0.3"/>
    <row r="6817" ht="15" customHeight="1" x14ac:dyDescent="0.3"/>
    <row r="6818" ht="15" customHeight="1" x14ac:dyDescent="0.3"/>
    <row r="6819" ht="15" customHeight="1" x14ac:dyDescent="0.3"/>
    <row r="6820" ht="15" customHeight="1" x14ac:dyDescent="0.3"/>
    <row r="6821" ht="15" customHeight="1" x14ac:dyDescent="0.3"/>
    <row r="6822" ht="15" customHeight="1" x14ac:dyDescent="0.3"/>
    <row r="6823" ht="15" customHeight="1" x14ac:dyDescent="0.3"/>
    <row r="6824" ht="15" customHeight="1" x14ac:dyDescent="0.3"/>
    <row r="6825" ht="15" customHeight="1" x14ac:dyDescent="0.3"/>
    <row r="6826" ht="15" customHeight="1" x14ac:dyDescent="0.3"/>
    <row r="6827" ht="15" customHeight="1" x14ac:dyDescent="0.3"/>
    <row r="6828" ht="15" customHeight="1" x14ac:dyDescent="0.3"/>
    <row r="6829" ht="15" customHeight="1" x14ac:dyDescent="0.3"/>
    <row r="6830" ht="15" customHeight="1" x14ac:dyDescent="0.3"/>
    <row r="6831" ht="15" customHeight="1" x14ac:dyDescent="0.3"/>
    <row r="6832" ht="15" customHeight="1" x14ac:dyDescent="0.3"/>
    <row r="6833" ht="15" customHeight="1" x14ac:dyDescent="0.3"/>
    <row r="6834" ht="15" customHeight="1" x14ac:dyDescent="0.3"/>
    <row r="6835" ht="15" customHeight="1" x14ac:dyDescent="0.3"/>
    <row r="6836" ht="15" customHeight="1" x14ac:dyDescent="0.3"/>
    <row r="6837" ht="15" customHeight="1" x14ac:dyDescent="0.3"/>
    <row r="6838" ht="15" customHeight="1" x14ac:dyDescent="0.3"/>
    <row r="6839" ht="15" customHeight="1" x14ac:dyDescent="0.3"/>
    <row r="6840" ht="15" customHeight="1" x14ac:dyDescent="0.3"/>
    <row r="6841" ht="15" customHeight="1" x14ac:dyDescent="0.3"/>
    <row r="6842" ht="15" customHeight="1" x14ac:dyDescent="0.3"/>
    <row r="6843" ht="15" customHeight="1" x14ac:dyDescent="0.3"/>
    <row r="6844" ht="15" customHeight="1" x14ac:dyDescent="0.3"/>
    <row r="6845" ht="15" customHeight="1" x14ac:dyDescent="0.3"/>
    <row r="6846" ht="15" customHeight="1" x14ac:dyDescent="0.3"/>
    <row r="6847" ht="15" customHeight="1" x14ac:dyDescent="0.3"/>
    <row r="6848" ht="15" customHeight="1" x14ac:dyDescent="0.3"/>
    <row r="6849" ht="15" customHeight="1" x14ac:dyDescent="0.3"/>
    <row r="6850" ht="15" customHeight="1" x14ac:dyDescent="0.3"/>
    <row r="6851" ht="15" customHeight="1" x14ac:dyDescent="0.3"/>
    <row r="6852" ht="15" customHeight="1" x14ac:dyDescent="0.3"/>
    <row r="6853" ht="15" customHeight="1" x14ac:dyDescent="0.3"/>
    <row r="6854" ht="15" customHeight="1" x14ac:dyDescent="0.3"/>
    <row r="6855" ht="15" customHeight="1" x14ac:dyDescent="0.3"/>
    <row r="6856" ht="15" customHeight="1" x14ac:dyDescent="0.3"/>
    <row r="6857" ht="15" customHeight="1" x14ac:dyDescent="0.3"/>
    <row r="6858" ht="15" customHeight="1" x14ac:dyDescent="0.3"/>
    <row r="6859" ht="15" customHeight="1" x14ac:dyDescent="0.3"/>
    <row r="6860" ht="15" customHeight="1" x14ac:dyDescent="0.3"/>
    <row r="6861" ht="15" customHeight="1" x14ac:dyDescent="0.3"/>
    <row r="6862" ht="15" customHeight="1" x14ac:dyDescent="0.3"/>
    <row r="6863" ht="15" customHeight="1" x14ac:dyDescent="0.3"/>
    <row r="6864" ht="15" customHeight="1" x14ac:dyDescent="0.3"/>
    <row r="6865" ht="15" customHeight="1" x14ac:dyDescent="0.3"/>
    <row r="6866" ht="15" customHeight="1" x14ac:dyDescent="0.3"/>
    <row r="6867" ht="15" customHeight="1" x14ac:dyDescent="0.3"/>
    <row r="6868" ht="15" customHeight="1" x14ac:dyDescent="0.3"/>
    <row r="6869" ht="15" customHeight="1" x14ac:dyDescent="0.3"/>
    <row r="6870" ht="15" customHeight="1" x14ac:dyDescent="0.3"/>
    <row r="6871" ht="15" customHeight="1" x14ac:dyDescent="0.3"/>
    <row r="6872" ht="15" customHeight="1" x14ac:dyDescent="0.3"/>
    <row r="6873" ht="15" customHeight="1" x14ac:dyDescent="0.3"/>
    <row r="6874" ht="15" customHeight="1" x14ac:dyDescent="0.3"/>
    <row r="6875" ht="15" customHeight="1" x14ac:dyDescent="0.3"/>
    <row r="6876" ht="15" customHeight="1" x14ac:dyDescent="0.3"/>
    <row r="6877" ht="15" customHeight="1" x14ac:dyDescent="0.3"/>
    <row r="6878" ht="15" customHeight="1" x14ac:dyDescent="0.3"/>
    <row r="6879" ht="15" customHeight="1" x14ac:dyDescent="0.3"/>
    <row r="6880" ht="15" customHeight="1" x14ac:dyDescent="0.3"/>
    <row r="6881" ht="15" customHeight="1" x14ac:dyDescent="0.3"/>
    <row r="6882" ht="15" customHeight="1" x14ac:dyDescent="0.3"/>
    <row r="6883" ht="15" customHeight="1" x14ac:dyDescent="0.3"/>
    <row r="6884" ht="15" customHeight="1" x14ac:dyDescent="0.3"/>
    <row r="6885" ht="15" customHeight="1" x14ac:dyDescent="0.3"/>
    <row r="6886" ht="15" customHeight="1" x14ac:dyDescent="0.3"/>
    <row r="6887" ht="15" customHeight="1" x14ac:dyDescent="0.3"/>
    <row r="6888" ht="15" customHeight="1" x14ac:dyDescent="0.3"/>
    <row r="6889" ht="15" customHeight="1" x14ac:dyDescent="0.3"/>
    <row r="6890" ht="15" customHeight="1" x14ac:dyDescent="0.3"/>
    <row r="6891" ht="15" customHeight="1" x14ac:dyDescent="0.3"/>
    <row r="6892" ht="15" customHeight="1" x14ac:dyDescent="0.3"/>
    <row r="6893" ht="15" customHeight="1" x14ac:dyDescent="0.3"/>
    <row r="6894" ht="15" customHeight="1" x14ac:dyDescent="0.3"/>
    <row r="6895" ht="15" customHeight="1" x14ac:dyDescent="0.3"/>
    <row r="6896" ht="15" customHeight="1" x14ac:dyDescent="0.3"/>
    <row r="6897" ht="15" customHeight="1" x14ac:dyDescent="0.3"/>
    <row r="6898" ht="15" customHeight="1" x14ac:dyDescent="0.3"/>
    <row r="6899" ht="15" customHeight="1" x14ac:dyDescent="0.3"/>
    <row r="6900" ht="15" customHeight="1" x14ac:dyDescent="0.3"/>
    <row r="6901" ht="15" customHeight="1" x14ac:dyDescent="0.3"/>
    <row r="6902" ht="15" customHeight="1" x14ac:dyDescent="0.3"/>
    <row r="6903" ht="15" customHeight="1" x14ac:dyDescent="0.3"/>
    <row r="6904" ht="15" customHeight="1" x14ac:dyDescent="0.3"/>
    <row r="6905" ht="15" customHeight="1" x14ac:dyDescent="0.3"/>
    <row r="6906" ht="15" customHeight="1" x14ac:dyDescent="0.3"/>
    <row r="6907" ht="15" customHeight="1" x14ac:dyDescent="0.3"/>
    <row r="6908" ht="15" customHeight="1" x14ac:dyDescent="0.3"/>
    <row r="6909" ht="15" customHeight="1" x14ac:dyDescent="0.3"/>
    <row r="6910" ht="15" customHeight="1" x14ac:dyDescent="0.3"/>
    <row r="6911" ht="15" customHeight="1" x14ac:dyDescent="0.3"/>
    <row r="6912" ht="15" customHeight="1" x14ac:dyDescent="0.3"/>
    <row r="6913" ht="15" customHeight="1" x14ac:dyDescent="0.3"/>
    <row r="6914" ht="15" customHeight="1" x14ac:dyDescent="0.3"/>
    <row r="6915" ht="15" customHeight="1" x14ac:dyDescent="0.3"/>
    <row r="6916" ht="15" customHeight="1" x14ac:dyDescent="0.3"/>
    <row r="6917" ht="15" customHeight="1" x14ac:dyDescent="0.3"/>
    <row r="6918" ht="15" customHeight="1" x14ac:dyDescent="0.3"/>
    <row r="6919" ht="15" customHeight="1" x14ac:dyDescent="0.3"/>
    <row r="6920" ht="15" customHeight="1" x14ac:dyDescent="0.3"/>
    <row r="6921" ht="15" customHeight="1" x14ac:dyDescent="0.3"/>
    <row r="6922" ht="15" customHeight="1" x14ac:dyDescent="0.3"/>
    <row r="6923" ht="15" customHeight="1" x14ac:dyDescent="0.3"/>
    <row r="6924" ht="15" customHeight="1" x14ac:dyDescent="0.3"/>
    <row r="6925" ht="15" customHeight="1" x14ac:dyDescent="0.3"/>
    <row r="6926" ht="15" customHeight="1" x14ac:dyDescent="0.3"/>
    <row r="6927" ht="15" customHeight="1" x14ac:dyDescent="0.3"/>
    <row r="6928" ht="15" customHeight="1" x14ac:dyDescent="0.3"/>
    <row r="6929" ht="15" customHeight="1" x14ac:dyDescent="0.3"/>
    <row r="6930" ht="15" customHeight="1" x14ac:dyDescent="0.3"/>
    <row r="6931" ht="15" customHeight="1" x14ac:dyDescent="0.3"/>
    <row r="6932" ht="15" customHeight="1" x14ac:dyDescent="0.3"/>
    <row r="6933" ht="15" customHeight="1" x14ac:dyDescent="0.3"/>
    <row r="6934" ht="15" customHeight="1" x14ac:dyDescent="0.3"/>
    <row r="6935" ht="15" customHeight="1" x14ac:dyDescent="0.3"/>
    <row r="6936" ht="15" customHeight="1" x14ac:dyDescent="0.3"/>
    <row r="6937" ht="15" customHeight="1" x14ac:dyDescent="0.3"/>
    <row r="6938" ht="15" customHeight="1" x14ac:dyDescent="0.3"/>
    <row r="6939" ht="15" customHeight="1" x14ac:dyDescent="0.3"/>
    <row r="6940" ht="15" customHeight="1" x14ac:dyDescent="0.3"/>
    <row r="6941" ht="15" customHeight="1" x14ac:dyDescent="0.3"/>
    <row r="6942" ht="15" customHeight="1" x14ac:dyDescent="0.3"/>
    <row r="6943" ht="15" customHeight="1" x14ac:dyDescent="0.3"/>
    <row r="6944" ht="15" customHeight="1" x14ac:dyDescent="0.3"/>
    <row r="6945" ht="15" customHeight="1" x14ac:dyDescent="0.3"/>
    <row r="6946" ht="15" customHeight="1" x14ac:dyDescent="0.3"/>
    <row r="6947" ht="15" customHeight="1" x14ac:dyDescent="0.3"/>
    <row r="6948" ht="15" customHeight="1" x14ac:dyDescent="0.3"/>
    <row r="6949" ht="15" customHeight="1" x14ac:dyDescent="0.3"/>
    <row r="6950" ht="15" customHeight="1" x14ac:dyDescent="0.3"/>
    <row r="6951" ht="15" customHeight="1" x14ac:dyDescent="0.3"/>
    <row r="6952" ht="15" customHeight="1" x14ac:dyDescent="0.3"/>
    <row r="6953" ht="15" customHeight="1" x14ac:dyDescent="0.3"/>
    <row r="6954" ht="15" customHeight="1" x14ac:dyDescent="0.3"/>
    <row r="6955" ht="15" customHeight="1" x14ac:dyDescent="0.3"/>
    <row r="6956" ht="15" customHeight="1" x14ac:dyDescent="0.3"/>
    <row r="6957" ht="15" customHeight="1" x14ac:dyDescent="0.3"/>
    <row r="6958" ht="15" customHeight="1" x14ac:dyDescent="0.3"/>
    <row r="6959" ht="15" customHeight="1" x14ac:dyDescent="0.3"/>
    <row r="6960" ht="15" customHeight="1" x14ac:dyDescent="0.3"/>
    <row r="6961" ht="15" customHeight="1" x14ac:dyDescent="0.3"/>
    <row r="6962" ht="15" customHeight="1" x14ac:dyDescent="0.3"/>
    <row r="6963" ht="15" customHeight="1" x14ac:dyDescent="0.3"/>
    <row r="6964" ht="15" customHeight="1" x14ac:dyDescent="0.3"/>
    <row r="6965" ht="15" customHeight="1" x14ac:dyDescent="0.3"/>
    <row r="6966" ht="15" customHeight="1" x14ac:dyDescent="0.3"/>
    <row r="6967" ht="15" customHeight="1" x14ac:dyDescent="0.3"/>
    <row r="6968" ht="15" customHeight="1" x14ac:dyDescent="0.3"/>
    <row r="6969" ht="15" customHeight="1" x14ac:dyDescent="0.3"/>
    <row r="6970" ht="15" customHeight="1" x14ac:dyDescent="0.3"/>
    <row r="6971" ht="15" customHeight="1" x14ac:dyDescent="0.3"/>
    <row r="6972" ht="15" customHeight="1" x14ac:dyDescent="0.3"/>
    <row r="6973" ht="15" customHeight="1" x14ac:dyDescent="0.3"/>
    <row r="6974" ht="15" customHeight="1" x14ac:dyDescent="0.3"/>
    <row r="6975" ht="15" customHeight="1" x14ac:dyDescent="0.3"/>
    <row r="6976" ht="15" customHeight="1" x14ac:dyDescent="0.3"/>
    <row r="6977" ht="15" customHeight="1" x14ac:dyDescent="0.3"/>
    <row r="6978" ht="15" customHeight="1" x14ac:dyDescent="0.3"/>
    <row r="6979" ht="15" customHeight="1" x14ac:dyDescent="0.3"/>
    <row r="6980" ht="15" customHeight="1" x14ac:dyDescent="0.3"/>
    <row r="6981" ht="15" customHeight="1" x14ac:dyDescent="0.3"/>
    <row r="6982" ht="15" customHeight="1" x14ac:dyDescent="0.3"/>
    <row r="6983" ht="15" customHeight="1" x14ac:dyDescent="0.3"/>
    <row r="6984" ht="15" customHeight="1" x14ac:dyDescent="0.3"/>
    <row r="6985" ht="15" customHeight="1" x14ac:dyDescent="0.3"/>
    <row r="6986" ht="15" customHeight="1" x14ac:dyDescent="0.3"/>
    <row r="6987" ht="15" customHeight="1" x14ac:dyDescent="0.3"/>
    <row r="6988" ht="15" customHeight="1" x14ac:dyDescent="0.3"/>
    <row r="6989" ht="15" customHeight="1" x14ac:dyDescent="0.3"/>
    <row r="6990" ht="15" customHeight="1" x14ac:dyDescent="0.3"/>
    <row r="6991" ht="15" customHeight="1" x14ac:dyDescent="0.3"/>
    <row r="6992" ht="15" customHeight="1" x14ac:dyDescent="0.3"/>
    <row r="6993" ht="15" customHeight="1" x14ac:dyDescent="0.3"/>
    <row r="6994" ht="15" customHeight="1" x14ac:dyDescent="0.3"/>
    <row r="6995" ht="15" customHeight="1" x14ac:dyDescent="0.3"/>
    <row r="6996" ht="15" customHeight="1" x14ac:dyDescent="0.3"/>
    <row r="6997" ht="15" customHeight="1" x14ac:dyDescent="0.3"/>
    <row r="6998" ht="15" customHeight="1" x14ac:dyDescent="0.3"/>
    <row r="6999" ht="15" customHeight="1" x14ac:dyDescent="0.3"/>
    <row r="7000" ht="15" customHeight="1" x14ac:dyDescent="0.3"/>
    <row r="7001" ht="15" customHeight="1" x14ac:dyDescent="0.3"/>
    <row r="7002" ht="15" customHeight="1" x14ac:dyDescent="0.3"/>
    <row r="7003" ht="15" customHeight="1" x14ac:dyDescent="0.3"/>
    <row r="7004" ht="15" customHeight="1" x14ac:dyDescent="0.3"/>
    <row r="7005" ht="15" customHeight="1" x14ac:dyDescent="0.3"/>
    <row r="7006" ht="15" customHeight="1" x14ac:dyDescent="0.3"/>
    <row r="7007" ht="15" customHeight="1" x14ac:dyDescent="0.3"/>
    <row r="7008" ht="15" customHeight="1" x14ac:dyDescent="0.3"/>
    <row r="7009" ht="15" customHeight="1" x14ac:dyDescent="0.3"/>
    <row r="7010" ht="15" customHeight="1" x14ac:dyDescent="0.3"/>
    <row r="7011" ht="15" customHeight="1" x14ac:dyDescent="0.3"/>
    <row r="7012" ht="15" customHeight="1" x14ac:dyDescent="0.3"/>
    <row r="7013" ht="15" customHeight="1" x14ac:dyDescent="0.3"/>
    <row r="7014" ht="15" customHeight="1" x14ac:dyDescent="0.3"/>
    <row r="7015" ht="15" customHeight="1" x14ac:dyDescent="0.3"/>
    <row r="7016" ht="15" customHeight="1" x14ac:dyDescent="0.3"/>
    <row r="7017" ht="15" customHeight="1" x14ac:dyDescent="0.3"/>
    <row r="7018" ht="15" customHeight="1" x14ac:dyDescent="0.3"/>
    <row r="7019" ht="15" customHeight="1" x14ac:dyDescent="0.3"/>
    <row r="7020" ht="15" customHeight="1" x14ac:dyDescent="0.3"/>
    <row r="7021" ht="15" customHeight="1" x14ac:dyDescent="0.3"/>
    <row r="7022" ht="15" customHeight="1" x14ac:dyDescent="0.3"/>
    <row r="7023" ht="15" customHeight="1" x14ac:dyDescent="0.3"/>
    <row r="7024" ht="15" customHeight="1" x14ac:dyDescent="0.3"/>
    <row r="7025" ht="15" customHeight="1" x14ac:dyDescent="0.3"/>
    <row r="7026" ht="15" customHeight="1" x14ac:dyDescent="0.3"/>
    <row r="7027" ht="15" customHeight="1" x14ac:dyDescent="0.3"/>
    <row r="7028" ht="15" customHeight="1" x14ac:dyDescent="0.3"/>
    <row r="7029" ht="15" customHeight="1" x14ac:dyDescent="0.3"/>
    <row r="7030" ht="15" customHeight="1" x14ac:dyDescent="0.3"/>
    <row r="7031" ht="15" customHeight="1" x14ac:dyDescent="0.3"/>
    <row r="7032" ht="15" customHeight="1" x14ac:dyDescent="0.3"/>
    <row r="7033" ht="15" customHeight="1" x14ac:dyDescent="0.3"/>
    <row r="7034" ht="15" customHeight="1" x14ac:dyDescent="0.3"/>
    <row r="7035" ht="15" customHeight="1" x14ac:dyDescent="0.3"/>
    <row r="7036" ht="15" customHeight="1" x14ac:dyDescent="0.3"/>
    <row r="7037" ht="15" customHeight="1" x14ac:dyDescent="0.3"/>
    <row r="7038" ht="15" customHeight="1" x14ac:dyDescent="0.3"/>
    <row r="7039" ht="15" customHeight="1" x14ac:dyDescent="0.3"/>
    <row r="7040" ht="15" customHeight="1" x14ac:dyDescent="0.3"/>
    <row r="7041" ht="15" customHeight="1" x14ac:dyDescent="0.3"/>
    <row r="7042" ht="15" customHeight="1" x14ac:dyDescent="0.3"/>
    <row r="7043" ht="15" customHeight="1" x14ac:dyDescent="0.3"/>
    <row r="7044" ht="15" customHeight="1" x14ac:dyDescent="0.3"/>
    <row r="7045" ht="15" customHeight="1" x14ac:dyDescent="0.3"/>
    <row r="7046" ht="15" customHeight="1" x14ac:dyDescent="0.3"/>
    <row r="7047" ht="15" customHeight="1" x14ac:dyDescent="0.3"/>
    <row r="7048" ht="15" customHeight="1" x14ac:dyDescent="0.3"/>
    <row r="7049" ht="15" customHeight="1" x14ac:dyDescent="0.3"/>
    <row r="7050" ht="15" customHeight="1" x14ac:dyDescent="0.3"/>
    <row r="7051" ht="15" customHeight="1" x14ac:dyDescent="0.3"/>
    <row r="7052" ht="15" customHeight="1" x14ac:dyDescent="0.3"/>
    <row r="7053" ht="15" customHeight="1" x14ac:dyDescent="0.3"/>
    <row r="7054" ht="15" customHeight="1" x14ac:dyDescent="0.3"/>
    <row r="7055" ht="15" customHeight="1" x14ac:dyDescent="0.3"/>
    <row r="7056" ht="15" customHeight="1" x14ac:dyDescent="0.3"/>
    <row r="7057" ht="15" customHeight="1" x14ac:dyDescent="0.3"/>
    <row r="7058" ht="15" customHeight="1" x14ac:dyDescent="0.3"/>
    <row r="7059" ht="15" customHeight="1" x14ac:dyDescent="0.3"/>
    <row r="7060" ht="15" customHeight="1" x14ac:dyDescent="0.3"/>
    <row r="7061" ht="15" customHeight="1" x14ac:dyDescent="0.3"/>
    <row r="7062" ht="15" customHeight="1" x14ac:dyDescent="0.3"/>
    <row r="7063" ht="15" customHeight="1" x14ac:dyDescent="0.3"/>
    <row r="7064" ht="15" customHeight="1" x14ac:dyDescent="0.3"/>
    <row r="7065" ht="15" customHeight="1" x14ac:dyDescent="0.3"/>
    <row r="7066" ht="15" customHeight="1" x14ac:dyDescent="0.3"/>
    <row r="7067" ht="15" customHeight="1" x14ac:dyDescent="0.3"/>
    <row r="7068" ht="15" customHeight="1" x14ac:dyDescent="0.3"/>
    <row r="7069" ht="15" customHeight="1" x14ac:dyDescent="0.3"/>
    <row r="7070" ht="15" customHeight="1" x14ac:dyDescent="0.3"/>
    <row r="7071" ht="15" customHeight="1" x14ac:dyDescent="0.3"/>
    <row r="7072" ht="15" customHeight="1" x14ac:dyDescent="0.3"/>
    <row r="7073" ht="15" customHeight="1" x14ac:dyDescent="0.3"/>
    <row r="7074" ht="15" customHeight="1" x14ac:dyDescent="0.3"/>
    <row r="7075" ht="15" customHeight="1" x14ac:dyDescent="0.3"/>
    <row r="7076" ht="15" customHeight="1" x14ac:dyDescent="0.3"/>
    <row r="7077" ht="15" customHeight="1" x14ac:dyDescent="0.3"/>
    <row r="7078" ht="15" customHeight="1" x14ac:dyDescent="0.3"/>
    <row r="7079" ht="15" customHeight="1" x14ac:dyDescent="0.3"/>
    <row r="7080" ht="15" customHeight="1" x14ac:dyDescent="0.3"/>
    <row r="7081" ht="15" customHeight="1" x14ac:dyDescent="0.3"/>
    <row r="7082" ht="15" customHeight="1" x14ac:dyDescent="0.3"/>
    <row r="7083" ht="15" customHeight="1" x14ac:dyDescent="0.3"/>
    <row r="7084" ht="15" customHeight="1" x14ac:dyDescent="0.3"/>
    <row r="7085" ht="15" customHeight="1" x14ac:dyDescent="0.3"/>
    <row r="7086" ht="15" customHeight="1" x14ac:dyDescent="0.3"/>
    <row r="7087" ht="15" customHeight="1" x14ac:dyDescent="0.3"/>
    <row r="7088" ht="15" customHeight="1" x14ac:dyDescent="0.3"/>
    <row r="7089" ht="15" customHeight="1" x14ac:dyDescent="0.3"/>
    <row r="7090" ht="15" customHeight="1" x14ac:dyDescent="0.3"/>
    <row r="7091" ht="15" customHeight="1" x14ac:dyDescent="0.3"/>
    <row r="7092" ht="15" customHeight="1" x14ac:dyDescent="0.3"/>
    <row r="7093" ht="15" customHeight="1" x14ac:dyDescent="0.3"/>
    <row r="7094" ht="15" customHeight="1" x14ac:dyDescent="0.3"/>
    <row r="7095" ht="15" customHeight="1" x14ac:dyDescent="0.3"/>
    <row r="7096" ht="15" customHeight="1" x14ac:dyDescent="0.3"/>
    <row r="7097" ht="15" customHeight="1" x14ac:dyDescent="0.3"/>
    <row r="7098" ht="15" customHeight="1" x14ac:dyDescent="0.3"/>
    <row r="7099" ht="15" customHeight="1" x14ac:dyDescent="0.3"/>
    <row r="7100" ht="15" customHeight="1" x14ac:dyDescent="0.3"/>
    <row r="7101" ht="15" customHeight="1" x14ac:dyDescent="0.3"/>
    <row r="7102" ht="15" customHeight="1" x14ac:dyDescent="0.3"/>
    <row r="7103" ht="15" customHeight="1" x14ac:dyDescent="0.3"/>
    <row r="7104" ht="15" customHeight="1" x14ac:dyDescent="0.3"/>
    <row r="7105" ht="15" customHeight="1" x14ac:dyDescent="0.3"/>
    <row r="7106" ht="15" customHeight="1" x14ac:dyDescent="0.3"/>
    <row r="7107" ht="15" customHeight="1" x14ac:dyDescent="0.3"/>
    <row r="7108" ht="15" customHeight="1" x14ac:dyDescent="0.3"/>
    <row r="7109" ht="15" customHeight="1" x14ac:dyDescent="0.3"/>
    <row r="7110" ht="15" customHeight="1" x14ac:dyDescent="0.3"/>
    <row r="7111" ht="15" customHeight="1" x14ac:dyDescent="0.3"/>
    <row r="7112" ht="15" customHeight="1" x14ac:dyDescent="0.3"/>
    <row r="7113" ht="15" customHeight="1" x14ac:dyDescent="0.3"/>
    <row r="7114" ht="15" customHeight="1" x14ac:dyDescent="0.3"/>
    <row r="7115" ht="15" customHeight="1" x14ac:dyDescent="0.3"/>
    <row r="7116" ht="15" customHeight="1" x14ac:dyDescent="0.3"/>
    <row r="7117" ht="15" customHeight="1" x14ac:dyDescent="0.3"/>
    <row r="7118" ht="15" customHeight="1" x14ac:dyDescent="0.3"/>
    <row r="7119" ht="15" customHeight="1" x14ac:dyDescent="0.3"/>
    <row r="7120" ht="15" customHeight="1" x14ac:dyDescent="0.3"/>
    <row r="7121" ht="15" customHeight="1" x14ac:dyDescent="0.3"/>
    <row r="7122" ht="15" customHeight="1" x14ac:dyDescent="0.3"/>
    <row r="7123" ht="15" customHeight="1" x14ac:dyDescent="0.3"/>
    <row r="7124" ht="15" customHeight="1" x14ac:dyDescent="0.3"/>
    <row r="7125" ht="15" customHeight="1" x14ac:dyDescent="0.3"/>
    <row r="7126" ht="15" customHeight="1" x14ac:dyDescent="0.3"/>
    <row r="7127" ht="15" customHeight="1" x14ac:dyDescent="0.3"/>
    <row r="7128" ht="15" customHeight="1" x14ac:dyDescent="0.3"/>
    <row r="7129" ht="15" customHeight="1" x14ac:dyDescent="0.3"/>
    <row r="7130" ht="15" customHeight="1" x14ac:dyDescent="0.3"/>
    <row r="7131" ht="15" customHeight="1" x14ac:dyDescent="0.3"/>
    <row r="7132" ht="15" customHeight="1" x14ac:dyDescent="0.3"/>
    <row r="7133" ht="15" customHeight="1" x14ac:dyDescent="0.3"/>
    <row r="7134" ht="15" customHeight="1" x14ac:dyDescent="0.3"/>
    <row r="7135" ht="15" customHeight="1" x14ac:dyDescent="0.3"/>
    <row r="7136" ht="15" customHeight="1" x14ac:dyDescent="0.3"/>
    <row r="7137" ht="15" customHeight="1" x14ac:dyDescent="0.3"/>
    <row r="7138" ht="15" customHeight="1" x14ac:dyDescent="0.3"/>
    <row r="7139" ht="15" customHeight="1" x14ac:dyDescent="0.3"/>
    <row r="7140" ht="15" customHeight="1" x14ac:dyDescent="0.3"/>
    <row r="7141" ht="15" customHeight="1" x14ac:dyDescent="0.3"/>
    <row r="7142" ht="15" customHeight="1" x14ac:dyDescent="0.3"/>
    <row r="7143" ht="15" customHeight="1" x14ac:dyDescent="0.3"/>
    <row r="7144" ht="15" customHeight="1" x14ac:dyDescent="0.3"/>
    <row r="7145" ht="15" customHeight="1" x14ac:dyDescent="0.3"/>
    <row r="7146" ht="15" customHeight="1" x14ac:dyDescent="0.3"/>
    <row r="7147" ht="15" customHeight="1" x14ac:dyDescent="0.3"/>
    <row r="7148" ht="15" customHeight="1" x14ac:dyDescent="0.3"/>
    <row r="7149" ht="15" customHeight="1" x14ac:dyDescent="0.3"/>
    <row r="7150" ht="15" customHeight="1" x14ac:dyDescent="0.3"/>
    <row r="7151" ht="15" customHeight="1" x14ac:dyDescent="0.3"/>
    <row r="7152" ht="15" customHeight="1" x14ac:dyDescent="0.3"/>
    <row r="7153" ht="15" customHeight="1" x14ac:dyDescent="0.3"/>
    <row r="7154" ht="15" customHeight="1" x14ac:dyDescent="0.3"/>
    <row r="7155" ht="15" customHeight="1" x14ac:dyDescent="0.3"/>
    <row r="7156" ht="15" customHeight="1" x14ac:dyDescent="0.3"/>
    <row r="7157" ht="15" customHeight="1" x14ac:dyDescent="0.3"/>
    <row r="7158" ht="15" customHeight="1" x14ac:dyDescent="0.3"/>
    <row r="7159" ht="15" customHeight="1" x14ac:dyDescent="0.3"/>
    <row r="7160" ht="15" customHeight="1" x14ac:dyDescent="0.3"/>
    <row r="7161" ht="15" customHeight="1" x14ac:dyDescent="0.3"/>
    <row r="7162" ht="15" customHeight="1" x14ac:dyDescent="0.3"/>
    <row r="7163" ht="15" customHeight="1" x14ac:dyDescent="0.3"/>
    <row r="7164" ht="15" customHeight="1" x14ac:dyDescent="0.3"/>
    <row r="7165" ht="15" customHeight="1" x14ac:dyDescent="0.3"/>
    <row r="7166" ht="15" customHeight="1" x14ac:dyDescent="0.3"/>
    <row r="7167" ht="15" customHeight="1" x14ac:dyDescent="0.3"/>
    <row r="7168" ht="15" customHeight="1" x14ac:dyDescent="0.3"/>
    <row r="7169" ht="15" customHeight="1" x14ac:dyDescent="0.3"/>
    <row r="7170" ht="15" customHeight="1" x14ac:dyDescent="0.3"/>
    <row r="7171" ht="15" customHeight="1" x14ac:dyDescent="0.3"/>
    <row r="7172" ht="15" customHeight="1" x14ac:dyDescent="0.3"/>
    <row r="7173" ht="15" customHeight="1" x14ac:dyDescent="0.3"/>
    <row r="7174" ht="15" customHeight="1" x14ac:dyDescent="0.3"/>
    <row r="7175" ht="15" customHeight="1" x14ac:dyDescent="0.3"/>
    <row r="7176" ht="15" customHeight="1" x14ac:dyDescent="0.3"/>
    <row r="7177" ht="15" customHeight="1" x14ac:dyDescent="0.3"/>
    <row r="7178" ht="15" customHeight="1" x14ac:dyDescent="0.3"/>
    <row r="7179" ht="15" customHeight="1" x14ac:dyDescent="0.3"/>
    <row r="7180" ht="15" customHeight="1" x14ac:dyDescent="0.3"/>
    <row r="7181" ht="15" customHeight="1" x14ac:dyDescent="0.3"/>
    <row r="7182" ht="15" customHeight="1" x14ac:dyDescent="0.3"/>
    <row r="7183" ht="15" customHeight="1" x14ac:dyDescent="0.3"/>
    <row r="7184" ht="15" customHeight="1" x14ac:dyDescent="0.3"/>
    <row r="7185" ht="15" customHeight="1" x14ac:dyDescent="0.3"/>
    <row r="7186" ht="15" customHeight="1" x14ac:dyDescent="0.3"/>
    <row r="7187" ht="15" customHeight="1" x14ac:dyDescent="0.3"/>
    <row r="7188" ht="15" customHeight="1" x14ac:dyDescent="0.3"/>
    <row r="7189" ht="15" customHeight="1" x14ac:dyDescent="0.3"/>
    <row r="7190" ht="15" customHeight="1" x14ac:dyDescent="0.3"/>
    <row r="7191" ht="15" customHeight="1" x14ac:dyDescent="0.3"/>
    <row r="7192" ht="15" customHeight="1" x14ac:dyDescent="0.3"/>
    <row r="7193" ht="15" customHeight="1" x14ac:dyDescent="0.3"/>
    <row r="7194" ht="15" customHeight="1" x14ac:dyDescent="0.3"/>
    <row r="7195" ht="15" customHeight="1" x14ac:dyDescent="0.3"/>
    <row r="7196" ht="15" customHeight="1" x14ac:dyDescent="0.3"/>
    <row r="7197" ht="15" customHeight="1" x14ac:dyDescent="0.3"/>
    <row r="7198" ht="15" customHeight="1" x14ac:dyDescent="0.3"/>
    <row r="7199" ht="15" customHeight="1" x14ac:dyDescent="0.3"/>
    <row r="7200" ht="15" customHeight="1" x14ac:dyDescent="0.3"/>
    <row r="7201" ht="15" customHeight="1" x14ac:dyDescent="0.3"/>
    <row r="7202" ht="15" customHeight="1" x14ac:dyDescent="0.3"/>
    <row r="7203" ht="15" customHeight="1" x14ac:dyDescent="0.3"/>
    <row r="7204" ht="15" customHeight="1" x14ac:dyDescent="0.3"/>
    <row r="7205" ht="15" customHeight="1" x14ac:dyDescent="0.3"/>
    <row r="7206" ht="15" customHeight="1" x14ac:dyDescent="0.3"/>
    <row r="7207" ht="15" customHeight="1" x14ac:dyDescent="0.3"/>
    <row r="7208" ht="15" customHeight="1" x14ac:dyDescent="0.3"/>
    <row r="7209" ht="15" customHeight="1" x14ac:dyDescent="0.3"/>
    <row r="7210" ht="15" customHeight="1" x14ac:dyDescent="0.3"/>
    <row r="7211" ht="15" customHeight="1" x14ac:dyDescent="0.3"/>
    <row r="7212" ht="15" customHeight="1" x14ac:dyDescent="0.3"/>
    <row r="7213" ht="15" customHeight="1" x14ac:dyDescent="0.3"/>
    <row r="7214" ht="15" customHeight="1" x14ac:dyDescent="0.3"/>
    <row r="7215" ht="15" customHeight="1" x14ac:dyDescent="0.3"/>
    <row r="7216" ht="15" customHeight="1" x14ac:dyDescent="0.3"/>
    <row r="7217" ht="15" customHeight="1" x14ac:dyDescent="0.3"/>
    <row r="7218" ht="15" customHeight="1" x14ac:dyDescent="0.3"/>
    <row r="7219" ht="15" customHeight="1" x14ac:dyDescent="0.3"/>
    <row r="7220" ht="15" customHeight="1" x14ac:dyDescent="0.3"/>
    <row r="7221" ht="15" customHeight="1" x14ac:dyDescent="0.3"/>
    <row r="7222" ht="15" customHeight="1" x14ac:dyDescent="0.3"/>
    <row r="7223" ht="15" customHeight="1" x14ac:dyDescent="0.3"/>
    <row r="7224" ht="15" customHeight="1" x14ac:dyDescent="0.3"/>
    <row r="7225" ht="15" customHeight="1" x14ac:dyDescent="0.3"/>
    <row r="7226" ht="15" customHeight="1" x14ac:dyDescent="0.3"/>
    <row r="7227" ht="15" customHeight="1" x14ac:dyDescent="0.3"/>
    <row r="7228" ht="15" customHeight="1" x14ac:dyDescent="0.3"/>
    <row r="7229" ht="15" customHeight="1" x14ac:dyDescent="0.3"/>
    <row r="7230" ht="15" customHeight="1" x14ac:dyDescent="0.3"/>
    <row r="7231" ht="15" customHeight="1" x14ac:dyDescent="0.3"/>
    <row r="7232" ht="15" customHeight="1" x14ac:dyDescent="0.3"/>
    <row r="7233" ht="15" customHeight="1" x14ac:dyDescent="0.3"/>
    <row r="7234" ht="15" customHeight="1" x14ac:dyDescent="0.3"/>
    <row r="7235" ht="15" customHeight="1" x14ac:dyDescent="0.3"/>
    <row r="7236" ht="15" customHeight="1" x14ac:dyDescent="0.3"/>
    <row r="7237" ht="15" customHeight="1" x14ac:dyDescent="0.3"/>
    <row r="7238" ht="15" customHeight="1" x14ac:dyDescent="0.3"/>
    <row r="7239" ht="15" customHeight="1" x14ac:dyDescent="0.3"/>
    <row r="7240" ht="15" customHeight="1" x14ac:dyDescent="0.3"/>
    <row r="7241" ht="15" customHeight="1" x14ac:dyDescent="0.3"/>
    <row r="7242" ht="15" customHeight="1" x14ac:dyDescent="0.3"/>
    <row r="7243" ht="15" customHeight="1" x14ac:dyDescent="0.3"/>
    <row r="7244" ht="15" customHeight="1" x14ac:dyDescent="0.3"/>
    <row r="7245" ht="15" customHeight="1" x14ac:dyDescent="0.3"/>
    <row r="7246" ht="15" customHeight="1" x14ac:dyDescent="0.3"/>
    <row r="7247" ht="15" customHeight="1" x14ac:dyDescent="0.3"/>
    <row r="7248" ht="15" customHeight="1" x14ac:dyDescent="0.3"/>
    <row r="7249" ht="15" customHeight="1" x14ac:dyDescent="0.3"/>
    <row r="7250" ht="15" customHeight="1" x14ac:dyDescent="0.3"/>
    <row r="7251" ht="15" customHeight="1" x14ac:dyDescent="0.3"/>
    <row r="7252" ht="15" customHeight="1" x14ac:dyDescent="0.3"/>
    <row r="7253" ht="15" customHeight="1" x14ac:dyDescent="0.3"/>
    <row r="7254" ht="15" customHeight="1" x14ac:dyDescent="0.3"/>
    <row r="7255" ht="15" customHeight="1" x14ac:dyDescent="0.3"/>
    <row r="7256" ht="15" customHeight="1" x14ac:dyDescent="0.3"/>
    <row r="7257" ht="15" customHeight="1" x14ac:dyDescent="0.3"/>
    <row r="7258" ht="15" customHeight="1" x14ac:dyDescent="0.3"/>
    <row r="7259" ht="15" customHeight="1" x14ac:dyDescent="0.3"/>
    <row r="7260" ht="15" customHeight="1" x14ac:dyDescent="0.3"/>
    <row r="7261" ht="15" customHeight="1" x14ac:dyDescent="0.3"/>
    <row r="7262" ht="15" customHeight="1" x14ac:dyDescent="0.3"/>
    <row r="7263" ht="15" customHeight="1" x14ac:dyDescent="0.3"/>
    <row r="7264" ht="15" customHeight="1" x14ac:dyDescent="0.3"/>
    <row r="7265" ht="15" customHeight="1" x14ac:dyDescent="0.3"/>
    <row r="7266" ht="15" customHeight="1" x14ac:dyDescent="0.3"/>
    <row r="7267" ht="15" customHeight="1" x14ac:dyDescent="0.3"/>
    <row r="7268" ht="15" customHeight="1" x14ac:dyDescent="0.3"/>
    <row r="7269" ht="15" customHeight="1" x14ac:dyDescent="0.3"/>
    <row r="7270" ht="15" customHeight="1" x14ac:dyDescent="0.3"/>
    <row r="7271" ht="15" customHeight="1" x14ac:dyDescent="0.3"/>
    <row r="7272" ht="15" customHeight="1" x14ac:dyDescent="0.3"/>
    <row r="7273" ht="15" customHeight="1" x14ac:dyDescent="0.3"/>
    <row r="7274" ht="15" customHeight="1" x14ac:dyDescent="0.3"/>
    <row r="7275" ht="15" customHeight="1" x14ac:dyDescent="0.3"/>
    <row r="7276" ht="15" customHeight="1" x14ac:dyDescent="0.3"/>
    <row r="7277" ht="15" customHeight="1" x14ac:dyDescent="0.3"/>
    <row r="7278" ht="15" customHeight="1" x14ac:dyDescent="0.3"/>
    <row r="7279" ht="15" customHeight="1" x14ac:dyDescent="0.3"/>
    <row r="7280" ht="15" customHeight="1" x14ac:dyDescent="0.3"/>
    <row r="7281" ht="15" customHeight="1" x14ac:dyDescent="0.3"/>
    <row r="7282" ht="15" customHeight="1" x14ac:dyDescent="0.3"/>
    <row r="7283" ht="15" customHeight="1" x14ac:dyDescent="0.3"/>
    <row r="7284" ht="15" customHeight="1" x14ac:dyDescent="0.3"/>
    <row r="7285" ht="15" customHeight="1" x14ac:dyDescent="0.3"/>
    <row r="7286" ht="15" customHeight="1" x14ac:dyDescent="0.3"/>
    <row r="7287" ht="15" customHeight="1" x14ac:dyDescent="0.3"/>
    <row r="7288" ht="15" customHeight="1" x14ac:dyDescent="0.3"/>
    <row r="7289" ht="15" customHeight="1" x14ac:dyDescent="0.3"/>
    <row r="7290" ht="15" customHeight="1" x14ac:dyDescent="0.3"/>
    <row r="7291" ht="15" customHeight="1" x14ac:dyDescent="0.3"/>
    <row r="7292" ht="15" customHeight="1" x14ac:dyDescent="0.3"/>
    <row r="7293" ht="15" customHeight="1" x14ac:dyDescent="0.3"/>
    <row r="7294" ht="15" customHeight="1" x14ac:dyDescent="0.3"/>
    <row r="7295" ht="15" customHeight="1" x14ac:dyDescent="0.3"/>
    <row r="7296" ht="15" customHeight="1" x14ac:dyDescent="0.3"/>
    <row r="7297" ht="15" customHeight="1" x14ac:dyDescent="0.3"/>
    <row r="7298" ht="15" customHeight="1" x14ac:dyDescent="0.3"/>
    <row r="7299" ht="15" customHeight="1" x14ac:dyDescent="0.3"/>
    <row r="7300" ht="15" customHeight="1" x14ac:dyDescent="0.3"/>
    <row r="7301" ht="15" customHeight="1" x14ac:dyDescent="0.3"/>
    <row r="7302" ht="15" customHeight="1" x14ac:dyDescent="0.3"/>
    <row r="7303" ht="15" customHeight="1" x14ac:dyDescent="0.3"/>
    <row r="7304" ht="15" customHeight="1" x14ac:dyDescent="0.3"/>
    <row r="7305" ht="15" customHeight="1" x14ac:dyDescent="0.3"/>
    <row r="7306" ht="15" customHeight="1" x14ac:dyDescent="0.3"/>
    <row r="7307" ht="15" customHeight="1" x14ac:dyDescent="0.3"/>
    <row r="7308" ht="15" customHeight="1" x14ac:dyDescent="0.3"/>
    <row r="7309" ht="15" customHeight="1" x14ac:dyDescent="0.3"/>
    <row r="7310" ht="15" customHeight="1" x14ac:dyDescent="0.3"/>
    <row r="7311" ht="15" customHeight="1" x14ac:dyDescent="0.3"/>
    <row r="7312" ht="15" customHeight="1" x14ac:dyDescent="0.3"/>
    <row r="7313" ht="15" customHeight="1" x14ac:dyDescent="0.3"/>
    <row r="7314" ht="15" customHeight="1" x14ac:dyDescent="0.3"/>
    <row r="7315" ht="15" customHeight="1" x14ac:dyDescent="0.3"/>
    <row r="7316" ht="15" customHeight="1" x14ac:dyDescent="0.3"/>
    <row r="7317" ht="15" customHeight="1" x14ac:dyDescent="0.3"/>
    <row r="7318" ht="15" customHeight="1" x14ac:dyDescent="0.3"/>
    <row r="7319" ht="15" customHeight="1" x14ac:dyDescent="0.3"/>
    <row r="7320" ht="15" customHeight="1" x14ac:dyDescent="0.3"/>
    <row r="7321" ht="15" customHeight="1" x14ac:dyDescent="0.3"/>
    <row r="7322" ht="15" customHeight="1" x14ac:dyDescent="0.3"/>
    <row r="7323" ht="15" customHeight="1" x14ac:dyDescent="0.3"/>
    <row r="7324" ht="15" customHeight="1" x14ac:dyDescent="0.3"/>
    <row r="7325" ht="15" customHeight="1" x14ac:dyDescent="0.3"/>
    <row r="7326" ht="15" customHeight="1" x14ac:dyDescent="0.3"/>
    <row r="7327" ht="15" customHeight="1" x14ac:dyDescent="0.3"/>
    <row r="7328" ht="15" customHeight="1" x14ac:dyDescent="0.3"/>
    <row r="7329" ht="15" customHeight="1" x14ac:dyDescent="0.3"/>
    <row r="7330" ht="15" customHeight="1" x14ac:dyDescent="0.3"/>
    <row r="7331" ht="15" customHeight="1" x14ac:dyDescent="0.3"/>
    <row r="7332" ht="15" customHeight="1" x14ac:dyDescent="0.3"/>
    <row r="7333" ht="15" customHeight="1" x14ac:dyDescent="0.3"/>
    <row r="7334" ht="15" customHeight="1" x14ac:dyDescent="0.3"/>
    <row r="7335" ht="15" customHeight="1" x14ac:dyDescent="0.3"/>
    <row r="7336" ht="15" customHeight="1" x14ac:dyDescent="0.3"/>
    <row r="7337" ht="15" customHeight="1" x14ac:dyDescent="0.3"/>
    <row r="7338" ht="15" customHeight="1" x14ac:dyDescent="0.3"/>
    <row r="7339" ht="15" customHeight="1" x14ac:dyDescent="0.3"/>
    <row r="7340" ht="15" customHeight="1" x14ac:dyDescent="0.3"/>
    <row r="7341" ht="15" customHeight="1" x14ac:dyDescent="0.3"/>
    <row r="7342" ht="15" customHeight="1" x14ac:dyDescent="0.3"/>
    <row r="7343" ht="15" customHeight="1" x14ac:dyDescent="0.3"/>
    <row r="7344" ht="15" customHeight="1" x14ac:dyDescent="0.3"/>
    <row r="7345" ht="15" customHeight="1" x14ac:dyDescent="0.3"/>
    <row r="7346" ht="15" customHeight="1" x14ac:dyDescent="0.3"/>
    <row r="7347" ht="15" customHeight="1" x14ac:dyDescent="0.3"/>
    <row r="7348" ht="15" customHeight="1" x14ac:dyDescent="0.3"/>
    <row r="7349" ht="15" customHeight="1" x14ac:dyDescent="0.3"/>
    <row r="7350" ht="15" customHeight="1" x14ac:dyDescent="0.3"/>
    <row r="7351" ht="15" customHeight="1" x14ac:dyDescent="0.3"/>
    <row r="7352" ht="15" customHeight="1" x14ac:dyDescent="0.3"/>
    <row r="7353" ht="15" customHeight="1" x14ac:dyDescent="0.3"/>
    <row r="7354" ht="15" customHeight="1" x14ac:dyDescent="0.3"/>
    <row r="7355" ht="15" customHeight="1" x14ac:dyDescent="0.3"/>
    <row r="7356" ht="15" customHeight="1" x14ac:dyDescent="0.3"/>
    <row r="7357" ht="15" customHeight="1" x14ac:dyDescent="0.3"/>
    <row r="7358" ht="15" customHeight="1" x14ac:dyDescent="0.3"/>
    <row r="7359" ht="15" customHeight="1" x14ac:dyDescent="0.3"/>
    <row r="7360" ht="15" customHeight="1" x14ac:dyDescent="0.3"/>
    <row r="7361" ht="15" customHeight="1" x14ac:dyDescent="0.3"/>
    <row r="7362" ht="15" customHeight="1" x14ac:dyDescent="0.3"/>
    <row r="7363" ht="15" customHeight="1" x14ac:dyDescent="0.3"/>
    <row r="7364" ht="15" customHeight="1" x14ac:dyDescent="0.3"/>
    <row r="7365" ht="15" customHeight="1" x14ac:dyDescent="0.3"/>
    <row r="7366" ht="15" customHeight="1" x14ac:dyDescent="0.3"/>
    <row r="7367" ht="15" customHeight="1" x14ac:dyDescent="0.3"/>
    <row r="7368" ht="15" customHeight="1" x14ac:dyDescent="0.3"/>
    <row r="7369" ht="15" customHeight="1" x14ac:dyDescent="0.3"/>
    <row r="7370" ht="15" customHeight="1" x14ac:dyDescent="0.3"/>
    <row r="7371" ht="15" customHeight="1" x14ac:dyDescent="0.3"/>
    <row r="7372" ht="15" customHeight="1" x14ac:dyDescent="0.3"/>
    <row r="7373" ht="15" customHeight="1" x14ac:dyDescent="0.3"/>
    <row r="7374" ht="15" customHeight="1" x14ac:dyDescent="0.3"/>
    <row r="7375" ht="15" customHeight="1" x14ac:dyDescent="0.3"/>
    <row r="7376" ht="15" customHeight="1" x14ac:dyDescent="0.3"/>
    <row r="7377" ht="15" customHeight="1" x14ac:dyDescent="0.3"/>
    <row r="7378" ht="15" customHeight="1" x14ac:dyDescent="0.3"/>
    <row r="7379" ht="15" customHeight="1" x14ac:dyDescent="0.3"/>
    <row r="7380" ht="15" customHeight="1" x14ac:dyDescent="0.3"/>
    <row r="7381" ht="15" customHeight="1" x14ac:dyDescent="0.3"/>
    <row r="7382" ht="15" customHeight="1" x14ac:dyDescent="0.3"/>
    <row r="7383" ht="15" customHeight="1" x14ac:dyDescent="0.3"/>
    <row r="7384" ht="15" customHeight="1" x14ac:dyDescent="0.3"/>
    <row r="7385" ht="15" customHeight="1" x14ac:dyDescent="0.3"/>
    <row r="7386" ht="15" customHeight="1" x14ac:dyDescent="0.3"/>
    <row r="7387" ht="15" customHeight="1" x14ac:dyDescent="0.3"/>
    <row r="7388" ht="15" customHeight="1" x14ac:dyDescent="0.3"/>
    <row r="7389" ht="15" customHeight="1" x14ac:dyDescent="0.3"/>
    <row r="7390" ht="15" customHeight="1" x14ac:dyDescent="0.3"/>
    <row r="7391" ht="15" customHeight="1" x14ac:dyDescent="0.3"/>
    <row r="7392" ht="15" customHeight="1" x14ac:dyDescent="0.3"/>
    <row r="7393" ht="15" customHeight="1" x14ac:dyDescent="0.3"/>
    <row r="7394" ht="15" customHeight="1" x14ac:dyDescent="0.3"/>
    <row r="7395" ht="15" customHeight="1" x14ac:dyDescent="0.3"/>
    <row r="7396" ht="15" customHeight="1" x14ac:dyDescent="0.3"/>
    <row r="7397" ht="15" customHeight="1" x14ac:dyDescent="0.3"/>
    <row r="7398" ht="15" customHeight="1" x14ac:dyDescent="0.3"/>
    <row r="7399" ht="15" customHeight="1" x14ac:dyDescent="0.3"/>
    <row r="7400" ht="15" customHeight="1" x14ac:dyDescent="0.3"/>
    <row r="7401" ht="15" customHeight="1" x14ac:dyDescent="0.3"/>
    <row r="7402" ht="15" customHeight="1" x14ac:dyDescent="0.3"/>
    <row r="7403" ht="15" customHeight="1" x14ac:dyDescent="0.3"/>
    <row r="7404" ht="15" customHeight="1" x14ac:dyDescent="0.3"/>
    <row r="7405" ht="15" customHeight="1" x14ac:dyDescent="0.3"/>
    <row r="7406" ht="15" customHeight="1" x14ac:dyDescent="0.3"/>
    <row r="7407" ht="15" customHeight="1" x14ac:dyDescent="0.3"/>
    <row r="7408" ht="15" customHeight="1" x14ac:dyDescent="0.3"/>
    <row r="7409" ht="15" customHeight="1" x14ac:dyDescent="0.3"/>
    <row r="7410" ht="15" customHeight="1" x14ac:dyDescent="0.3"/>
    <row r="7411" ht="15" customHeight="1" x14ac:dyDescent="0.3"/>
    <row r="7412" ht="15" customHeight="1" x14ac:dyDescent="0.3"/>
    <row r="7413" ht="15" customHeight="1" x14ac:dyDescent="0.3"/>
    <row r="7414" ht="15" customHeight="1" x14ac:dyDescent="0.3"/>
    <row r="7415" ht="15" customHeight="1" x14ac:dyDescent="0.3"/>
    <row r="7416" ht="15" customHeight="1" x14ac:dyDescent="0.3"/>
    <row r="7417" ht="15" customHeight="1" x14ac:dyDescent="0.3"/>
    <row r="7418" ht="15" customHeight="1" x14ac:dyDescent="0.3"/>
    <row r="7419" ht="15" customHeight="1" x14ac:dyDescent="0.3"/>
    <row r="7420" ht="15" customHeight="1" x14ac:dyDescent="0.3"/>
    <row r="7421" ht="15" customHeight="1" x14ac:dyDescent="0.3"/>
    <row r="7422" ht="15" customHeight="1" x14ac:dyDescent="0.3"/>
    <row r="7423" ht="15" customHeight="1" x14ac:dyDescent="0.3"/>
    <row r="7424" ht="15" customHeight="1" x14ac:dyDescent="0.3"/>
    <row r="7425" ht="15" customHeight="1" x14ac:dyDescent="0.3"/>
    <row r="7426" ht="15" customHeight="1" x14ac:dyDescent="0.3"/>
    <row r="7427" ht="15" customHeight="1" x14ac:dyDescent="0.3"/>
    <row r="7428" ht="15" customHeight="1" x14ac:dyDescent="0.3"/>
    <row r="7429" ht="15" customHeight="1" x14ac:dyDescent="0.3"/>
    <row r="7430" ht="15" customHeight="1" x14ac:dyDescent="0.3"/>
    <row r="7431" ht="15" customHeight="1" x14ac:dyDescent="0.3"/>
    <row r="7432" ht="15" customHeight="1" x14ac:dyDescent="0.3"/>
    <row r="7433" ht="15" customHeight="1" x14ac:dyDescent="0.3"/>
    <row r="7434" ht="15" customHeight="1" x14ac:dyDescent="0.3"/>
    <row r="7435" ht="15" customHeight="1" x14ac:dyDescent="0.3"/>
    <row r="7436" ht="15" customHeight="1" x14ac:dyDescent="0.3"/>
    <row r="7437" ht="15" customHeight="1" x14ac:dyDescent="0.3"/>
    <row r="7438" ht="15" customHeight="1" x14ac:dyDescent="0.3"/>
    <row r="7439" ht="15" customHeight="1" x14ac:dyDescent="0.3"/>
    <row r="7440" ht="15" customHeight="1" x14ac:dyDescent="0.3"/>
    <row r="7441" ht="15" customHeight="1" x14ac:dyDescent="0.3"/>
    <row r="7442" ht="15" customHeight="1" x14ac:dyDescent="0.3"/>
    <row r="7443" ht="15" customHeight="1" x14ac:dyDescent="0.3"/>
    <row r="7444" ht="15" customHeight="1" x14ac:dyDescent="0.3"/>
    <row r="7445" ht="15" customHeight="1" x14ac:dyDescent="0.3"/>
    <row r="7446" ht="15" customHeight="1" x14ac:dyDescent="0.3"/>
    <row r="7447" ht="15" customHeight="1" x14ac:dyDescent="0.3"/>
    <row r="7448" ht="15" customHeight="1" x14ac:dyDescent="0.3"/>
    <row r="7449" ht="15" customHeight="1" x14ac:dyDescent="0.3"/>
    <row r="7450" ht="15" customHeight="1" x14ac:dyDescent="0.3"/>
    <row r="7451" ht="15" customHeight="1" x14ac:dyDescent="0.3"/>
    <row r="7452" ht="15" customHeight="1" x14ac:dyDescent="0.3"/>
    <row r="7453" ht="15" customHeight="1" x14ac:dyDescent="0.3"/>
    <row r="7454" ht="15" customHeight="1" x14ac:dyDescent="0.3"/>
    <row r="7455" ht="15" customHeight="1" x14ac:dyDescent="0.3"/>
    <row r="7456" ht="15" customHeight="1" x14ac:dyDescent="0.3"/>
    <row r="7457" ht="15" customHeight="1" x14ac:dyDescent="0.3"/>
    <row r="7458" ht="15" customHeight="1" x14ac:dyDescent="0.3"/>
    <row r="7459" ht="15" customHeight="1" x14ac:dyDescent="0.3"/>
    <row r="7460" ht="15" customHeight="1" x14ac:dyDescent="0.3"/>
    <row r="7461" ht="15" customHeight="1" x14ac:dyDescent="0.3"/>
    <row r="7462" ht="15" customHeight="1" x14ac:dyDescent="0.3"/>
    <row r="7463" ht="15" customHeight="1" x14ac:dyDescent="0.3"/>
    <row r="7464" ht="15" customHeight="1" x14ac:dyDescent="0.3"/>
    <row r="7465" ht="15" customHeight="1" x14ac:dyDescent="0.3"/>
    <row r="7466" ht="15" customHeight="1" x14ac:dyDescent="0.3"/>
    <row r="7467" ht="15" customHeight="1" x14ac:dyDescent="0.3"/>
    <row r="7468" ht="15" customHeight="1" x14ac:dyDescent="0.3"/>
    <row r="7469" ht="15" customHeight="1" x14ac:dyDescent="0.3"/>
    <row r="7470" ht="15" customHeight="1" x14ac:dyDescent="0.3"/>
    <row r="7471" ht="15" customHeight="1" x14ac:dyDescent="0.3"/>
    <row r="7472" ht="15" customHeight="1" x14ac:dyDescent="0.3"/>
    <row r="7473" ht="15" customHeight="1" x14ac:dyDescent="0.3"/>
    <row r="7474" ht="15" customHeight="1" x14ac:dyDescent="0.3"/>
    <row r="7475" ht="15" customHeight="1" x14ac:dyDescent="0.3"/>
    <row r="7476" ht="15" customHeight="1" x14ac:dyDescent="0.3"/>
    <row r="7477" ht="15" customHeight="1" x14ac:dyDescent="0.3"/>
    <row r="7478" ht="15" customHeight="1" x14ac:dyDescent="0.3"/>
    <row r="7479" ht="15" customHeight="1" x14ac:dyDescent="0.3"/>
    <row r="7480" ht="15" customHeight="1" x14ac:dyDescent="0.3"/>
    <row r="7481" ht="15" customHeight="1" x14ac:dyDescent="0.3"/>
    <row r="7482" ht="15" customHeight="1" x14ac:dyDescent="0.3"/>
    <row r="7483" ht="15" customHeight="1" x14ac:dyDescent="0.3"/>
    <row r="7484" ht="15" customHeight="1" x14ac:dyDescent="0.3"/>
    <row r="7485" ht="15" customHeight="1" x14ac:dyDescent="0.3"/>
    <row r="7486" ht="15" customHeight="1" x14ac:dyDescent="0.3"/>
    <row r="7487" ht="15" customHeight="1" x14ac:dyDescent="0.3"/>
    <row r="7488" ht="15" customHeight="1" x14ac:dyDescent="0.3"/>
    <row r="7489" ht="15" customHeight="1" x14ac:dyDescent="0.3"/>
    <row r="7490" ht="15" customHeight="1" x14ac:dyDescent="0.3"/>
    <row r="7491" ht="15" customHeight="1" x14ac:dyDescent="0.3"/>
    <row r="7492" ht="15" customHeight="1" x14ac:dyDescent="0.3"/>
    <row r="7493" ht="15" customHeight="1" x14ac:dyDescent="0.3"/>
    <row r="7494" ht="15" customHeight="1" x14ac:dyDescent="0.3"/>
    <row r="7495" ht="15" customHeight="1" x14ac:dyDescent="0.3"/>
    <row r="7496" ht="15" customHeight="1" x14ac:dyDescent="0.3"/>
    <row r="7497" ht="15" customHeight="1" x14ac:dyDescent="0.3"/>
    <row r="7498" ht="15" customHeight="1" x14ac:dyDescent="0.3"/>
    <row r="7499" ht="15" customHeight="1" x14ac:dyDescent="0.3"/>
    <row r="7500" ht="15" customHeight="1" x14ac:dyDescent="0.3"/>
    <row r="7501" ht="15" customHeight="1" x14ac:dyDescent="0.3"/>
    <row r="7502" ht="15" customHeight="1" x14ac:dyDescent="0.3"/>
    <row r="7503" ht="15" customHeight="1" x14ac:dyDescent="0.3"/>
    <row r="7504" ht="15" customHeight="1" x14ac:dyDescent="0.3"/>
    <row r="7505" ht="15" customHeight="1" x14ac:dyDescent="0.3"/>
    <row r="7506" ht="15" customHeight="1" x14ac:dyDescent="0.3"/>
    <row r="7507" ht="15" customHeight="1" x14ac:dyDescent="0.3"/>
    <row r="7508" ht="15" customHeight="1" x14ac:dyDescent="0.3"/>
    <row r="7509" ht="15" customHeight="1" x14ac:dyDescent="0.3"/>
    <row r="7510" ht="15" customHeight="1" x14ac:dyDescent="0.3"/>
    <row r="7511" ht="15" customHeight="1" x14ac:dyDescent="0.3"/>
    <row r="7512" ht="15" customHeight="1" x14ac:dyDescent="0.3"/>
    <row r="7513" ht="15" customHeight="1" x14ac:dyDescent="0.3"/>
    <row r="7514" ht="15" customHeight="1" x14ac:dyDescent="0.3"/>
    <row r="7515" ht="15" customHeight="1" x14ac:dyDescent="0.3"/>
    <row r="7516" ht="15" customHeight="1" x14ac:dyDescent="0.3"/>
    <row r="7517" ht="15" customHeight="1" x14ac:dyDescent="0.3"/>
    <row r="7518" ht="15" customHeight="1" x14ac:dyDescent="0.3"/>
    <row r="7519" ht="15" customHeight="1" x14ac:dyDescent="0.3"/>
    <row r="7520" ht="15" customHeight="1" x14ac:dyDescent="0.3"/>
    <row r="7521" ht="15" customHeight="1" x14ac:dyDescent="0.3"/>
    <row r="7522" ht="15" customHeight="1" x14ac:dyDescent="0.3"/>
    <row r="7523" ht="15" customHeight="1" x14ac:dyDescent="0.3"/>
    <row r="7524" ht="15" customHeight="1" x14ac:dyDescent="0.3"/>
    <row r="7525" ht="15" customHeight="1" x14ac:dyDescent="0.3"/>
    <row r="7526" ht="15" customHeight="1" x14ac:dyDescent="0.3"/>
    <row r="7527" ht="15" customHeight="1" x14ac:dyDescent="0.3"/>
    <row r="7528" ht="15" customHeight="1" x14ac:dyDescent="0.3"/>
    <row r="7529" ht="15" customHeight="1" x14ac:dyDescent="0.3"/>
    <row r="7530" ht="15" customHeight="1" x14ac:dyDescent="0.3"/>
    <row r="7531" ht="15" customHeight="1" x14ac:dyDescent="0.3"/>
    <row r="7532" ht="15" customHeight="1" x14ac:dyDescent="0.3"/>
    <row r="7533" ht="15" customHeight="1" x14ac:dyDescent="0.3"/>
    <row r="7534" ht="15" customHeight="1" x14ac:dyDescent="0.3"/>
    <row r="7535" ht="15" customHeight="1" x14ac:dyDescent="0.3"/>
    <row r="7536" ht="15" customHeight="1" x14ac:dyDescent="0.3"/>
    <row r="7537" ht="15" customHeight="1" x14ac:dyDescent="0.3"/>
    <row r="7538" ht="15" customHeight="1" x14ac:dyDescent="0.3"/>
    <row r="7539" ht="15" customHeight="1" x14ac:dyDescent="0.3"/>
    <row r="7540" ht="15" customHeight="1" x14ac:dyDescent="0.3"/>
    <row r="7541" ht="15" customHeight="1" x14ac:dyDescent="0.3"/>
    <row r="7542" ht="15" customHeight="1" x14ac:dyDescent="0.3"/>
    <row r="7543" ht="15" customHeight="1" x14ac:dyDescent="0.3"/>
    <row r="7544" ht="15" customHeight="1" x14ac:dyDescent="0.3"/>
    <row r="7545" ht="15" customHeight="1" x14ac:dyDescent="0.3"/>
    <row r="7546" ht="15" customHeight="1" x14ac:dyDescent="0.3"/>
    <row r="7547" ht="15" customHeight="1" x14ac:dyDescent="0.3"/>
    <row r="7548" ht="15" customHeight="1" x14ac:dyDescent="0.3"/>
    <row r="7549" ht="15" customHeight="1" x14ac:dyDescent="0.3"/>
    <row r="7550" ht="15" customHeight="1" x14ac:dyDescent="0.3"/>
    <row r="7551" ht="15" customHeight="1" x14ac:dyDescent="0.3"/>
    <row r="7552" ht="15" customHeight="1" x14ac:dyDescent="0.3"/>
    <row r="7553" ht="15" customHeight="1" x14ac:dyDescent="0.3"/>
    <row r="7554" ht="15" customHeight="1" x14ac:dyDescent="0.3"/>
    <row r="7555" ht="15" customHeight="1" x14ac:dyDescent="0.3"/>
    <row r="7556" ht="15" customHeight="1" x14ac:dyDescent="0.3"/>
    <row r="7557" ht="15" customHeight="1" x14ac:dyDescent="0.3"/>
    <row r="7558" ht="15" customHeight="1" x14ac:dyDescent="0.3"/>
    <row r="7559" ht="15" customHeight="1" x14ac:dyDescent="0.3"/>
    <row r="7560" ht="15" customHeight="1" x14ac:dyDescent="0.3"/>
    <row r="7561" ht="15" customHeight="1" x14ac:dyDescent="0.3"/>
    <row r="7562" ht="15" customHeight="1" x14ac:dyDescent="0.3"/>
    <row r="7563" ht="15" customHeight="1" x14ac:dyDescent="0.3"/>
    <row r="7564" ht="15" customHeight="1" x14ac:dyDescent="0.3"/>
    <row r="7565" ht="15" customHeight="1" x14ac:dyDescent="0.3"/>
    <row r="7566" ht="15" customHeight="1" x14ac:dyDescent="0.3"/>
    <row r="7567" ht="15" customHeight="1" x14ac:dyDescent="0.3"/>
    <row r="7568" ht="15" customHeight="1" x14ac:dyDescent="0.3"/>
    <row r="7569" ht="15" customHeight="1" x14ac:dyDescent="0.3"/>
    <row r="7570" ht="15" customHeight="1" x14ac:dyDescent="0.3"/>
    <row r="7571" ht="15" customHeight="1" x14ac:dyDescent="0.3"/>
    <row r="7572" ht="15" customHeight="1" x14ac:dyDescent="0.3"/>
    <row r="7573" ht="15" customHeight="1" x14ac:dyDescent="0.3"/>
    <row r="7574" ht="15" customHeight="1" x14ac:dyDescent="0.3"/>
    <row r="7575" ht="15" customHeight="1" x14ac:dyDescent="0.3"/>
    <row r="7576" ht="15" customHeight="1" x14ac:dyDescent="0.3"/>
    <row r="7577" ht="15" customHeight="1" x14ac:dyDescent="0.3"/>
    <row r="7578" ht="15" customHeight="1" x14ac:dyDescent="0.3"/>
    <row r="7579" ht="15" customHeight="1" x14ac:dyDescent="0.3"/>
    <row r="7580" ht="15" customHeight="1" x14ac:dyDescent="0.3"/>
    <row r="7581" ht="15" customHeight="1" x14ac:dyDescent="0.3"/>
    <row r="7582" ht="15" customHeight="1" x14ac:dyDescent="0.3"/>
    <row r="7583" ht="15" customHeight="1" x14ac:dyDescent="0.3"/>
    <row r="7584" ht="15" customHeight="1" x14ac:dyDescent="0.3"/>
    <row r="7585" ht="15" customHeight="1" x14ac:dyDescent="0.3"/>
    <row r="7586" ht="15" customHeight="1" x14ac:dyDescent="0.3"/>
    <row r="7587" ht="15" customHeight="1" x14ac:dyDescent="0.3"/>
    <row r="7588" ht="15" customHeight="1" x14ac:dyDescent="0.3"/>
    <row r="7589" ht="15" customHeight="1" x14ac:dyDescent="0.3"/>
    <row r="7590" ht="15" customHeight="1" x14ac:dyDescent="0.3"/>
    <row r="7591" ht="15" customHeight="1" x14ac:dyDescent="0.3"/>
    <row r="7592" ht="15" customHeight="1" x14ac:dyDescent="0.3"/>
    <row r="7593" ht="15" customHeight="1" x14ac:dyDescent="0.3"/>
    <row r="7594" ht="15" customHeight="1" x14ac:dyDescent="0.3"/>
    <row r="7595" ht="15" customHeight="1" x14ac:dyDescent="0.3"/>
    <row r="7596" ht="15" customHeight="1" x14ac:dyDescent="0.3"/>
    <row r="7597" ht="15" customHeight="1" x14ac:dyDescent="0.3"/>
    <row r="7598" ht="15" customHeight="1" x14ac:dyDescent="0.3"/>
    <row r="7599" ht="15" customHeight="1" x14ac:dyDescent="0.3"/>
    <row r="7600" ht="15" customHeight="1" x14ac:dyDescent="0.3"/>
    <row r="7601" ht="15" customHeight="1" x14ac:dyDescent="0.3"/>
    <row r="7602" ht="15" customHeight="1" x14ac:dyDescent="0.3"/>
    <row r="7603" ht="15" customHeight="1" x14ac:dyDescent="0.3"/>
    <row r="7604" ht="15" customHeight="1" x14ac:dyDescent="0.3"/>
    <row r="7605" ht="15" customHeight="1" x14ac:dyDescent="0.3"/>
    <row r="7606" ht="15" customHeight="1" x14ac:dyDescent="0.3"/>
    <row r="7607" ht="15" customHeight="1" x14ac:dyDescent="0.3"/>
    <row r="7608" ht="15" customHeight="1" x14ac:dyDescent="0.3"/>
    <row r="7609" ht="15" customHeight="1" x14ac:dyDescent="0.3"/>
    <row r="7610" ht="15" customHeight="1" x14ac:dyDescent="0.3"/>
    <row r="7611" ht="15" customHeight="1" x14ac:dyDescent="0.3"/>
    <row r="7612" ht="15" customHeight="1" x14ac:dyDescent="0.3"/>
    <row r="7613" ht="15" customHeight="1" x14ac:dyDescent="0.3"/>
    <row r="7614" ht="15" customHeight="1" x14ac:dyDescent="0.3"/>
    <row r="7615" ht="15" customHeight="1" x14ac:dyDescent="0.3"/>
    <row r="7616" ht="15" customHeight="1" x14ac:dyDescent="0.3"/>
    <row r="7617" ht="15" customHeight="1" x14ac:dyDescent="0.3"/>
    <row r="7618" ht="15" customHeight="1" x14ac:dyDescent="0.3"/>
    <row r="7619" ht="15" customHeight="1" x14ac:dyDescent="0.3"/>
    <row r="7620" ht="15" customHeight="1" x14ac:dyDescent="0.3"/>
    <row r="7621" ht="15" customHeight="1" x14ac:dyDescent="0.3"/>
    <row r="7622" ht="15" customHeight="1" x14ac:dyDescent="0.3"/>
    <row r="7623" ht="15" customHeight="1" x14ac:dyDescent="0.3"/>
    <row r="7624" ht="15" customHeight="1" x14ac:dyDescent="0.3"/>
    <row r="7625" ht="15" customHeight="1" x14ac:dyDescent="0.3"/>
    <row r="7626" ht="15" customHeight="1" x14ac:dyDescent="0.3"/>
    <row r="7627" ht="15" customHeight="1" x14ac:dyDescent="0.3"/>
    <row r="7628" ht="15" customHeight="1" x14ac:dyDescent="0.3"/>
    <row r="7629" ht="15" customHeight="1" x14ac:dyDescent="0.3"/>
    <row r="7630" ht="15" customHeight="1" x14ac:dyDescent="0.3"/>
    <row r="7631" ht="15" customHeight="1" x14ac:dyDescent="0.3"/>
    <row r="7632" ht="15" customHeight="1" x14ac:dyDescent="0.3"/>
    <row r="7633" ht="15" customHeight="1" x14ac:dyDescent="0.3"/>
    <row r="7634" ht="15" customHeight="1" x14ac:dyDescent="0.3"/>
    <row r="7635" ht="15" customHeight="1" x14ac:dyDescent="0.3"/>
    <row r="7636" ht="15" customHeight="1" x14ac:dyDescent="0.3"/>
    <row r="7637" ht="15" customHeight="1" x14ac:dyDescent="0.3"/>
    <row r="7638" ht="15" customHeight="1" x14ac:dyDescent="0.3"/>
    <row r="7639" ht="15" customHeight="1" x14ac:dyDescent="0.3"/>
    <row r="7640" ht="15" customHeight="1" x14ac:dyDescent="0.3"/>
    <row r="7641" ht="15" customHeight="1" x14ac:dyDescent="0.3"/>
    <row r="7642" ht="15" customHeight="1" x14ac:dyDescent="0.3"/>
    <row r="7643" ht="15" customHeight="1" x14ac:dyDescent="0.3"/>
    <row r="7644" ht="15" customHeight="1" x14ac:dyDescent="0.3"/>
    <row r="7645" ht="15" customHeight="1" x14ac:dyDescent="0.3"/>
    <row r="7646" ht="15" customHeight="1" x14ac:dyDescent="0.3"/>
    <row r="7647" ht="15" customHeight="1" x14ac:dyDescent="0.3"/>
    <row r="7648" ht="15" customHeight="1" x14ac:dyDescent="0.3"/>
    <row r="7649" ht="15" customHeight="1" x14ac:dyDescent="0.3"/>
    <row r="7650" ht="15" customHeight="1" x14ac:dyDescent="0.3"/>
    <row r="7651" ht="15" customHeight="1" x14ac:dyDescent="0.3"/>
    <row r="7652" ht="15" customHeight="1" x14ac:dyDescent="0.3"/>
    <row r="7653" ht="15" customHeight="1" x14ac:dyDescent="0.3"/>
    <row r="7654" ht="15" customHeight="1" x14ac:dyDescent="0.3"/>
    <row r="7655" ht="15" customHeight="1" x14ac:dyDescent="0.3"/>
    <row r="7656" ht="15" customHeight="1" x14ac:dyDescent="0.3"/>
    <row r="7657" ht="15" customHeight="1" x14ac:dyDescent="0.3"/>
    <row r="7658" ht="15" customHeight="1" x14ac:dyDescent="0.3"/>
    <row r="7659" ht="15" customHeight="1" x14ac:dyDescent="0.3"/>
    <row r="7660" ht="15" customHeight="1" x14ac:dyDescent="0.3"/>
    <row r="7661" ht="15" customHeight="1" x14ac:dyDescent="0.3"/>
    <row r="7662" ht="15" customHeight="1" x14ac:dyDescent="0.3"/>
    <row r="7663" ht="15" customHeight="1" x14ac:dyDescent="0.3"/>
    <row r="7664" ht="15" customHeight="1" x14ac:dyDescent="0.3"/>
    <row r="7665" ht="15" customHeight="1" x14ac:dyDescent="0.3"/>
    <row r="7666" ht="15" customHeight="1" x14ac:dyDescent="0.3"/>
    <row r="7667" ht="15" customHeight="1" x14ac:dyDescent="0.3"/>
    <row r="7668" ht="15" customHeight="1" x14ac:dyDescent="0.3"/>
    <row r="7669" ht="15" customHeight="1" x14ac:dyDescent="0.3"/>
    <row r="7670" ht="15" customHeight="1" x14ac:dyDescent="0.3"/>
    <row r="7671" ht="15" customHeight="1" x14ac:dyDescent="0.3"/>
    <row r="7672" ht="15" customHeight="1" x14ac:dyDescent="0.3"/>
    <row r="7673" ht="15" customHeight="1" x14ac:dyDescent="0.3"/>
    <row r="7674" ht="15" customHeight="1" x14ac:dyDescent="0.3"/>
    <row r="7675" ht="15" customHeight="1" x14ac:dyDescent="0.3"/>
    <row r="7676" ht="15" customHeight="1" x14ac:dyDescent="0.3"/>
    <row r="7677" ht="15" customHeight="1" x14ac:dyDescent="0.3"/>
    <row r="7678" ht="15" customHeight="1" x14ac:dyDescent="0.3"/>
    <row r="7679" ht="15" customHeight="1" x14ac:dyDescent="0.3"/>
    <row r="7680" ht="15" customHeight="1" x14ac:dyDescent="0.3"/>
    <row r="7681" ht="15" customHeight="1" x14ac:dyDescent="0.3"/>
    <row r="7682" ht="15" customHeight="1" x14ac:dyDescent="0.3"/>
    <row r="7683" ht="15" customHeight="1" x14ac:dyDescent="0.3"/>
    <row r="7684" ht="15" customHeight="1" x14ac:dyDescent="0.3"/>
    <row r="7685" ht="15" customHeight="1" x14ac:dyDescent="0.3"/>
    <row r="7686" ht="15" customHeight="1" x14ac:dyDescent="0.3"/>
    <row r="7687" ht="15" customHeight="1" x14ac:dyDescent="0.3"/>
    <row r="7688" ht="15" customHeight="1" x14ac:dyDescent="0.3"/>
    <row r="7689" ht="15" customHeight="1" x14ac:dyDescent="0.3"/>
    <row r="7690" ht="15" customHeight="1" x14ac:dyDescent="0.3"/>
    <row r="7691" ht="15" customHeight="1" x14ac:dyDescent="0.3"/>
    <row r="7692" ht="15" customHeight="1" x14ac:dyDescent="0.3"/>
    <row r="7693" ht="15" customHeight="1" x14ac:dyDescent="0.3"/>
    <row r="7694" ht="15" customHeight="1" x14ac:dyDescent="0.3"/>
    <row r="7695" ht="15" customHeight="1" x14ac:dyDescent="0.3"/>
    <row r="7696" ht="15" customHeight="1" x14ac:dyDescent="0.3"/>
    <row r="7697" ht="15" customHeight="1" x14ac:dyDescent="0.3"/>
    <row r="7698" ht="15" customHeight="1" x14ac:dyDescent="0.3"/>
    <row r="7699" ht="15" customHeight="1" x14ac:dyDescent="0.3"/>
    <row r="7700" ht="15" customHeight="1" x14ac:dyDescent="0.3"/>
    <row r="7701" ht="15" customHeight="1" x14ac:dyDescent="0.3"/>
    <row r="7702" ht="15" customHeight="1" x14ac:dyDescent="0.3"/>
    <row r="7703" ht="15" customHeight="1" x14ac:dyDescent="0.3"/>
    <row r="7704" ht="15" customHeight="1" x14ac:dyDescent="0.3"/>
    <row r="7705" ht="15" customHeight="1" x14ac:dyDescent="0.3"/>
    <row r="7706" ht="15" customHeight="1" x14ac:dyDescent="0.3"/>
    <row r="7707" ht="15" customHeight="1" x14ac:dyDescent="0.3"/>
    <row r="7708" ht="15" customHeight="1" x14ac:dyDescent="0.3"/>
    <row r="7709" ht="15" customHeight="1" x14ac:dyDescent="0.3"/>
    <row r="7710" ht="15" customHeight="1" x14ac:dyDescent="0.3"/>
    <row r="7711" ht="15" customHeight="1" x14ac:dyDescent="0.3"/>
    <row r="7712" ht="15" customHeight="1" x14ac:dyDescent="0.3"/>
    <row r="7713" ht="15" customHeight="1" x14ac:dyDescent="0.3"/>
    <row r="7714" ht="15" customHeight="1" x14ac:dyDescent="0.3"/>
    <row r="7715" ht="15" customHeight="1" x14ac:dyDescent="0.3"/>
    <row r="7716" ht="15" customHeight="1" x14ac:dyDescent="0.3"/>
    <row r="7717" ht="15" customHeight="1" x14ac:dyDescent="0.3"/>
    <row r="7718" ht="15" customHeight="1" x14ac:dyDescent="0.3"/>
    <row r="7719" ht="15" customHeight="1" x14ac:dyDescent="0.3"/>
    <row r="7720" ht="15" customHeight="1" x14ac:dyDescent="0.3"/>
    <row r="7721" ht="15" customHeight="1" x14ac:dyDescent="0.3"/>
    <row r="7722" ht="15" customHeight="1" x14ac:dyDescent="0.3"/>
    <row r="7723" ht="15" customHeight="1" x14ac:dyDescent="0.3"/>
    <row r="7724" ht="15" customHeight="1" x14ac:dyDescent="0.3"/>
    <row r="7725" ht="15" customHeight="1" x14ac:dyDescent="0.3"/>
    <row r="7726" ht="15" customHeight="1" x14ac:dyDescent="0.3"/>
    <row r="7727" ht="15" customHeight="1" x14ac:dyDescent="0.3"/>
    <row r="7728" ht="15" customHeight="1" x14ac:dyDescent="0.3"/>
    <row r="7729" ht="15" customHeight="1" x14ac:dyDescent="0.3"/>
    <row r="7730" ht="15" customHeight="1" x14ac:dyDescent="0.3"/>
    <row r="7731" ht="15" customHeight="1" x14ac:dyDescent="0.3"/>
    <row r="7732" ht="15" customHeight="1" x14ac:dyDescent="0.3"/>
    <row r="7733" ht="15" customHeight="1" x14ac:dyDescent="0.3"/>
    <row r="7734" ht="15" customHeight="1" x14ac:dyDescent="0.3"/>
    <row r="7735" ht="15" customHeight="1" x14ac:dyDescent="0.3"/>
    <row r="7736" ht="15" customHeight="1" x14ac:dyDescent="0.3"/>
    <row r="7737" ht="15" customHeight="1" x14ac:dyDescent="0.3"/>
    <row r="7738" ht="15" customHeight="1" x14ac:dyDescent="0.3"/>
    <row r="7739" ht="15" customHeight="1" x14ac:dyDescent="0.3"/>
    <row r="7740" ht="15" customHeight="1" x14ac:dyDescent="0.3"/>
    <row r="7741" ht="15" customHeight="1" x14ac:dyDescent="0.3"/>
    <row r="7742" ht="15" customHeight="1" x14ac:dyDescent="0.3"/>
    <row r="7743" ht="15" customHeight="1" x14ac:dyDescent="0.3"/>
    <row r="7744" ht="15" customHeight="1" x14ac:dyDescent="0.3"/>
    <row r="7745" ht="15" customHeight="1" x14ac:dyDescent="0.3"/>
    <row r="7746" ht="15" customHeight="1" x14ac:dyDescent="0.3"/>
    <row r="7747" ht="15" customHeight="1" x14ac:dyDescent="0.3"/>
    <row r="7748" ht="15" customHeight="1" x14ac:dyDescent="0.3"/>
    <row r="7749" ht="15" customHeight="1" x14ac:dyDescent="0.3"/>
    <row r="7750" ht="15" customHeight="1" x14ac:dyDescent="0.3"/>
    <row r="7751" ht="15" customHeight="1" x14ac:dyDescent="0.3"/>
    <row r="7752" ht="15" customHeight="1" x14ac:dyDescent="0.3"/>
    <row r="7753" ht="15" customHeight="1" x14ac:dyDescent="0.3"/>
    <row r="7754" ht="15" customHeight="1" x14ac:dyDescent="0.3"/>
    <row r="7755" ht="15" customHeight="1" x14ac:dyDescent="0.3"/>
    <row r="7756" ht="15" customHeight="1" x14ac:dyDescent="0.3"/>
    <row r="7757" ht="15" customHeight="1" x14ac:dyDescent="0.3"/>
    <row r="7758" ht="15" customHeight="1" x14ac:dyDescent="0.3"/>
    <row r="7759" ht="15" customHeight="1" x14ac:dyDescent="0.3"/>
    <row r="7760" ht="15" customHeight="1" x14ac:dyDescent="0.3"/>
    <row r="7761" ht="15" customHeight="1" x14ac:dyDescent="0.3"/>
    <row r="7762" ht="15" customHeight="1" x14ac:dyDescent="0.3"/>
    <row r="7763" ht="15" customHeight="1" x14ac:dyDescent="0.3"/>
    <row r="7764" ht="15" customHeight="1" x14ac:dyDescent="0.3"/>
    <row r="7765" ht="15" customHeight="1" x14ac:dyDescent="0.3"/>
    <row r="7766" ht="15" customHeight="1" x14ac:dyDescent="0.3"/>
    <row r="7767" ht="15" customHeight="1" x14ac:dyDescent="0.3"/>
    <row r="7768" ht="15" customHeight="1" x14ac:dyDescent="0.3"/>
    <row r="7769" ht="15" customHeight="1" x14ac:dyDescent="0.3"/>
    <row r="7770" ht="15" customHeight="1" x14ac:dyDescent="0.3"/>
    <row r="7771" ht="15" customHeight="1" x14ac:dyDescent="0.3"/>
    <row r="7772" ht="15" customHeight="1" x14ac:dyDescent="0.3"/>
    <row r="7773" ht="15" customHeight="1" x14ac:dyDescent="0.3"/>
    <row r="7774" ht="15" customHeight="1" x14ac:dyDescent="0.3"/>
    <row r="7775" ht="15" customHeight="1" x14ac:dyDescent="0.3"/>
    <row r="7776" ht="15" customHeight="1" x14ac:dyDescent="0.3"/>
    <row r="7777" ht="15" customHeight="1" x14ac:dyDescent="0.3"/>
    <row r="7778" ht="15" customHeight="1" x14ac:dyDescent="0.3"/>
    <row r="7779" ht="15" customHeight="1" x14ac:dyDescent="0.3"/>
    <row r="7780" ht="15" customHeight="1" x14ac:dyDescent="0.3"/>
    <row r="7781" ht="15" customHeight="1" x14ac:dyDescent="0.3"/>
    <row r="7782" ht="15" customHeight="1" x14ac:dyDescent="0.3"/>
    <row r="7783" ht="15" customHeight="1" x14ac:dyDescent="0.3"/>
    <row r="7784" ht="15" customHeight="1" x14ac:dyDescent="0.3"/>
    <row r="7785" ht="15" customHeight="1" x14ac:dyDescent="0.3"/>
    <row r="7786" ht="15" customHeight="1" x14ac:dyDescent="0.3"/>
    <row r="7787" ht="15" customHeight="1" x14ac:dyDescent="0.3"/>
    <row r="7788" ht="15" customHeight="1" x14ac:dyDescent="0.3"/>
    <row r="7789" ht="15" customHeight="1" x14ac:dyDescent="0.3"/>
    <row r="7790" ht="15" customHeight="1" x14ac:dyDescent="0.3"/>
    <row r="7791" ht="15" customHeight="1" x14ac:dyDescent="0.3"/>
    <row r="7792" ht="15" customHeight="1" x14ac:dyDescent="0.3"/>
    <row r="7793" ht="15" customHeight="1" x14ac:dyDescent="0.3"/>
    <row r="7794" ht="15" customHeight="1" x14ac:dyDescent="0.3"/>
    <row r="7795" ht="15" customHeight="1" x14ac:dyDescent="0.3"/>
    <row r="7796" ht="15" customHeight="1" x14ac:dyDescent="0.3"/>
    <row r="7797" ht="15" customHeight="1" x14ac:dyDescent="0.3"/>
    <row r="7798" ht="15" customHeight="1" x14ac:dyDescent="0.3"/>
    <row r="7799" ht="15" customHeight="1" x14ac:dyDescent="0.3"/>
    <row r="7800" ht="15" customHeight="1" x14ac:dyDescent="0.3"/>
    <row r="7801" ht="15" customHeight="1" x14ac:dyDescent="0.3"/>
    <row r="7802" ht="15" customHeight="1" x14ac:dyDescent="0.3"/>
    <row r="7803" ht="15" customHeight="1" x14ac:dyDescent="0.3"/>
    <row r="7804" ht="15" customHeight="1" x14ac:dyDescent="0.3"/>
    <row r="7805" ht="15" customHeight="1" x14ac:dyDescent="0.3"/>
    <row r="7806" ht="15" customHeight="1" x14ac:dyDescent="0.3"/>
    <row r="7807" ht="15" customHeight="1" x14ac:dyDescent="0.3"/>
    <row r="7808" ht="15" customHeight="1" x14ac:dyDescent="0.3"/>
    <row r="7809" ht="15" customHeight="1" x14ac:dyDescent="0.3"/>
    <row r="7810" ht="15" customHeight="1" x14ac:dyDescent="0.3"/>
    <row r="7811" ht="15" customHeight="1" x14ac:dyDescent="0.3"/>
    <row r="7812" ht="15" customHeight="1" x14ac:dyDescent="0.3"/>
    <row r="7813" ht="15" customHeight="1" x14ac:dyDescent="0.3"/>
    <row r="7814" ht="15" customHeight="1" x14ac:dyDescent="0.3"/>
    <row r="7815" ht="15" customHeight="1" x14ac:dyDescent="0.3"/>
    <row r="7816" ht="15" customHeight="1" x14ac:dyDescent="0.3"/>
    <row r="7817" ht="15" customHeight="1" x14ac:dyDescent="0.3"/>
    <row r="7818" ht="15" customHeight="1" x14ac:dyDescent="0.3"/>
    <row r="7819" ht="15" customHeight="1" x14ac:dyDescent="0.3"/>
    <row r="7820" ht="15" customHeight="1" x14ac:dyDescent="0.3"/>
    <row r="7821" ht="15" customHeight="1" x14ac:dyDescent="0.3"/>
    <row r="7822" ht="15" customHeight="1" x14ac:dyDescent="0.3"/>
    <row r="7823" ht="15" customHeight="1" x14ac:dyDescent="0.3"/>
    <row r="7824" ht="15" customHeight="1" x14ac:dyDescent="0.3"/>
    <row r="7825" ht="15" customHeight="1" x14ac:dyDescent="0.3"/>
    <row r="7826" ht="15" customHeight="1" x14ac:dyDescent="0.3"/>
    <row r="7827" ht="15" customHeight="1" x14ac:dyDescent="0.3"/>
    <row r="7828" ht="15" customHeight="1" x14ac:dyDescent="0.3"/>
    <row r="7829" ht="15" customHeight="1" x14ac:dyDescent="0.3"/>
    <row r="7830" ht="15" customHeight="1" x14ac:dyDescent="0.3"/>
    <row r="7831" ht="15" customHeight="1" x14ac:dyDescent="0.3"/>
    <row r="7832" ht="15" customHeight="1" x14ac:dyDescent="0.3"/>
    <row r="7833" ht="15" customHeight="1" x14ac:dyDescent="0.3"/>
    <row r="7834" ht="15" customHeight="1" x14ac:dyDescent="0.3"/>
    <row r="7835" ht="15" customHeight="1" x14ac:dyDescent="0.3"/>
    <row r="7836" ht="15" customHeight="1" x14ac:dyDescent="0.3"/>
    <row r="7837" ht="15" customHeight="1" x14ac:dyDescent="0.3"/>
    <row r="7838" ht="15" customHeight="1" x14ac:dyDescent="0.3"/>
    <row r="7839" ht="15" customHeight="1" x14ac:dyDescent="0.3"/>
    <row r="7840" ht="15" customHeight="1" x14ac:dyDescent="0.3"/>
    <row r="7841" ht="15" customHeight="1" x14ac:dyDescent="0.3"/>
    <row r="7842" ht="15" customHeight="1" x14ac:dyDescent="0.3"/>
    <row r="7843" ht="15" customHeight="1" x14ac:dyDescent="0.3"/>
    <row r="7844" ht="15" customHeight="1" x14ac:dyDescent="0.3"/>
    <row r="7845" ht="15" customHeight="1" x14ac:dyDescent="0.3"/>
    <row r="7846" ht="15" customHeight="1" x14ac:dyDescent="0.3"/>
    <row r="7847" ht="15" customHeight="1" x14ac:dyDescent="0.3"/>
    <row r="7848" ht="15" customHeight="1" x14ac:dyDescent="0.3"/>
    <row r="7849" ht="15" customHeight="1" x14ac:dyDescent="0.3"/>
    <row r="7850" ht="15" customHeight="1" x14ac:dyDescent="0.3"/>
    <row r="7851" ht="15" customHeight="1" x14ac:dyDescent="0.3"/>
    <row r="7852" ht="15" customHeight="1" x14ac:dyDescent="0.3"/>
    <row r="7853" ht="15" customHeight="1" x14ac:dyDescent="0.3"/>
    <row r="7854" ht="15" customHeight="1" x14ac:dyDescent="0.3"/>
    <row r="7855" ht="15" customHeight="1" x14ac:dyDescent="0.3"/>
    <row r="7856" ht="15" customHeight="1" x14ac:dyDescent="0.3"/>
    <row r="7857" ht="15" customHeight="1" x14ac:dyDescent="0.3"/>
    <row r="7858" ht="15" customHeight="1" x14ac:dyDescent="0.3"/>
    <row r="7859" ht="15" customHeight="1" x14ac:dyDescent="0.3"/>
    <row r="7860" ht="15" customHeight="1" x14ac:dyDescent="0.3"/>
    <row r="7861" ht="15" customHeight="1" x14ac:dyDescent="0.3"/>
    <row r="7862" ht="15" customHeight="1" x14ac:dyDescent="0.3"/>
    <row r="7863" ht="15" customHeight="1" x14ac:dyDescent="0.3"/>
    <row r="7864" ht="15" customHeight="1" x14ac:dyDescent="0.3"/>
    <row r="7865" ht="15" customHeight="1" x14ac:dyDescent="0.3"/>
    <row r="7866" ht="15" customHeight="1" x14ac:dyDescent="0.3"/>
    <row r="7867" ht="15" customHeight="1" x14ac:dyDescent="0.3"/>
    <row r="7868" ht="15" customHeight="1" x14ac:dyDescent="0.3"/>
    <row r="7869" ht="15" customHeight="1" x14ac:dyDescent="0.3"/>
    <row r="7870" ht="15" customHeight="1" x14ac:dyDescent="0.3"/>
    <row r="7871" ht="15" customHeight="1" x14ac:dyDescent="0.3"/>
    <row r="7872" ht="15" customHeight="1" x14ac:dyDescent="0.3"/>
    <row r="7873" ht="15" customHeight="1" x14ac:dyDescent="0.3"/>
    <row r="7874" ht="15" customHeight="1" x14ac:dyDescent="0.3"/>
    <row r="7875" ht="15" customHeight="1" x14ac:dyDescent="0.3"/>
    <row r="7876" ht="15" customHeight="1" x14ac:dyDescent="0.3"/>
    <row r="7877" ht="15" customHeight="1" x14ac:dyDescent="0.3"/>
    <row r="7878" ht="15" customHeight="1" x14ac:dyDescent="0.3"/>
    <row r="7879" ht="15" customHeight="1" x14ac:dyDescent="0.3"/>
    <row r="7880" ht="15" customHeight="1" x14ac:dyDescent="0.3"/>
    <row r="7881" ht="15" customHeight="1" x14ac:dyDescent="0.3"/>
    <row r="7882" ht="15" customHeight="1" x14ac:dyDescent="0.3"/>
    <row r="7883" ht="15" customHeight="1" x14ac:dyDescent="0.3"/>
    <row r="7884" ht="15" customHeight="1" x14ac:dyDescent="0.3"/>
    <row r="7885" ht="15" customHeight="1" x14ac:dyDescent="0.3"/>
    <row r="7886" ht="15" customHeight="1" x14ac:dyDescent="0.3"/>
    <row r="7887" ht="15" customHeight="1" x14ac:dyDescent="0.3"/>
    <row r="7888" ht="15" customHeight="1" x14ac:dyDescent="0.3"/>
    <row r="7889" ht="15" customHeight="1" x14ac:dyDescent="0.3"/>
    <row r="7890" ht="15" customHeight="1" x14ac:dyDescent="0.3"/>
    <row r="7891" ht="15" customHeight="1" x14ac:dyDescent="0.3"/>
    <row r="7892" ht="15" customHeight="1" x14ac:dyDescent="0.3"/>
    <row r="7893" ht="15" customHeight="1" x14ac:dyDescent="0.3"/>
    <row r="7894" ht="15" customHeight="1" x14ac:dyDescent="0.3"/>
    <row r="7895" ht="15" customHeight="1" x14ac:dyDescent="0.3"/>
    <row r="7896" ht="15" customHeight="1" x14ac:dyDescent="0.3"/>
    <row r="7897" ht="15" customHeight="1" x14ac:dyDescent="0.3"/>
    <row r="7898" ht="15" customHeight="1" x14ac:dyDescent="0.3"/>
    <row r="7899" ht="15" customHeight="1" x14ac:dyDescent="0.3"/>
    <row r="7900" ht="15" customHeight="1" x14ac:dyDescent="0.3"/>
    <row r="7901" ht="15" customHeight="1" x14ac:dyDescent="0.3"/>
    <row r="7902" ht="15" customHeight="1" x14ac:dyDescent="0.3"/>
    <row r="7903" ht="15" customHeight="1" x14ac:dyDescent="0.3"/>
    <row r="7904" ht="15" customHeight="1" x14ac:dyDescent="0.3"/>
    <row r="7905" ht="15" customHeight="1" x14ac:dyDescent="0.3"/>
    <row r="7906" ht="15" customHeight="1" x14ac:dyDescent="0.3"/>
    <row r="7907" ht="15" customHeight="1" x14ac:dyDescent="0.3"/>
    <row r="7908" ht="15" customHeight="1" x14ac:dyDescent="0.3"/>
    <row r="7909" ht="15" customHeight="1" x14ac:dyDescent="0.3"/>
    <row r="7910" ht="15" customHeight="1" x14ac:dyDescent="0.3"/>
    <row r="7911" ht="15" customHeight="1" x14ac:dyDescent="0.3"/>
    <row r="7912" ht="15" customHeight="1" x14ac:dyDescent="0.3"/>
    <row r="7913" ht="15" customHeight="1" x14ac:dyDescent="0.3"/>
    <row r="7914" ht="15" customHeight="1" x14ac:dyDescent="0.3"/>
    <row r="7915" ht="15" customHeight="1" x14ac:dyDescent="0.3"/>
    <row r="7916" ht="15" customHeight="1" x14ac:dyDescent="0.3"/>
    <row r="7917" ht="15" customHeight="1" x14ac:dyDescent="0.3"/>
    <row r="7918" ht="15" customHeight="1" x14ac:dyDescent="0.3"/>
    <row r="7919" ht="15" customHeight="1" x14ac:dyDescent="0.3"/>
    <row r="7920" ht="15" customHeight="1" x14ac:dyDescent="0.3"/>
    <row r="7921" ht="15" customHeight="1" x14ac:dyDescent="0.3"/>
    <row r="7922" ht="15" customHeight="1" x14ac:dyDescent="0.3"/>
    <row r="7923" ht="15" customHeight="1" x14ac:dyDescent="0.3"/>
    <row r="7924" ht="15" customHeight="1" x14ac:dyDescent="0.3"/>
    <row r="7925" ht="15" customHeight="1" x14ac:dyDescent="0.3"/>
    <row r="7926" ht="15" customHeight="1" x14ac:dyDescent="0.3"/>
    <row r="7927" ht="15" customHeight="1" x14ac:dyDescent="0.3"/>
    <row r="7928" ht="15" customHeight="1" x14ac:dyDescent="0.3"/>
    <row r="7929" ht="15" customHeight="1" x14ac:dyDescent="0.3"/>
    <row r="7930" ht="15" customHeight="1" x14ac:dyDescent="0.3"/>
    <row r="7931" ht="15" customHeight="1" x14ac:dyDescent="0.3"/>
    <row r="7932" ht="15" customHeight="1" x14ac:dyDescent="0.3"/>
    <row r="7933" ht="15" customHeight="1" x14ac:dyDescent="0.3"/>
    <row r="7934" ht="15" customHeight="1" x14ac:dyDescent="0.3"/>
    <row r="7935" ht="15" customHeight="1" x14ac:dyDescent="0.3"/>
    <row r="7936" ht="15" customHeight="1" x14ac:dyDescent="0.3"/>
    <row r="7937" ht="15" customHeight="1" x14ac:dyDescent="0.3"/>
    <row r="7938" ht="15" customHeight="1" x14ac:dyDescent="0.3"/>
    <row r="7939" ht="15" customHeight="1" x14ac:dyDescent="0.3"/>
    <row r="7940" ht="15" customHeight="1" x14ac:dyDescent="0.3"/>
    <row r="7941" ht="15" customHeight="1" x14ac:dyDescent="0.3"/>
    <row r="7942" ht="15" customHeight="1" x14ac:dyDescent="0.3"/>
    <row r="7943" ht="15" customHeight="1" x14ac:dyDescent="0.3"/>
    <row r="7944" ht="15" customHeight="1" x14ac:dyDescent="0.3"/>
    <row r="7945" ht="15" customHeight="1" x14ac:dyDescent="0.3"/>
    <row r="7946" ht="15" customHeight="1" x14ac:dyDescent="0.3"/>
    <row r="7947" ht="15" customHeight="1" x14ac:dyDescent="0.3"/>
    <row r="7948" ht="15" customHeight="1" x14ac:dyDescent="0.3"/>
    <row r="7949" ht="15" customHeight="1" x14ac:dyDescent="0.3"/>
    <row r="7950" ht="15" customHeight="1" x14ac:dyDescent="0.3"/>
    <row r="7951" ht="15" customHeight="1" x14ac:dyDescent="0.3"/>
    <row r="7952" ht="15" customHeight="1" x14ac:dyDescent="0.3"/>
    <row r="7953" ht="15" customHeight="1" x14ac:dyDescent="0.3"/>
    <row r="7954" ht="15" customHeight="1" x14ac:dyDescent="0.3"/>
    <row r="7955" ht="15" customHeight="1" x14ac:dyDescent="0.3"/>
    <row r="7956" ht="15" customHeight="1" x14ac:dyDescent="0.3"/>
    <row r="7957" ht="15" customHeight="1" x14ac:dyDescent="0.3"/>
    <row r="7958" ht="15" customHeight="1" x14ac:dyDescent="0.3"/>
    <row r="7959" ht="15" customHeight="1" x14ac:dyDescent="0.3"/>
    <row r="7960" ht="15" customHeight="1" x14ac:dyDescent="0.3"/>
    <row r="7961" ht="15" customHeight="1" x14ac:dyDescent="0.3"/>
    <row r="7962" ht="15" customHeight="1" x14ac:dyDescent="0.3"/>
    <row r="7963" ht="15" customHeight="1" x14ac:dyDescent="0.3"/>
    <row r="7964" ht="15" customHeight="1" x14ac:dyDescent="0.3"/>
    <row r="7965" ht="15" customHeight="1" x14ac:dyDescent="0.3"/>
    <row r="7966" ht="15" customHeight="1" x14ac:dyDescent="0.3"/>
    <row r="7967" ht="15" customHeight="1" x14ac:dyDescent="0.3"/>
    <row r="7968" ht="15" customHeight="1" x14ac:dyDescent="0.3"/>
    <row r="7969" ht="15" customHeight="1" x14ac:dyDescent="0.3"/>
    <row r="7970" ht="15" customHeight="1" x14ac:dyDescent="0.3"/>
    <row r="7971" ht="15" customHeight="1" x14ac:dyDescent="0.3"/>
    <row r="7972" ht="15" customHeight="1" x14ac:dyDescent="0.3"/>
    <row r="7973" ht="15" customHeight="1" x14ac:dyDescent="0.3"/>
    <row r="7974" ht="15" customHeight="1" x14ac:dyDescent="0.3"/>
    <row r="7975" ht="15" customHeight="1" x14ac:dyDescent="0.3"/>
    <row r="7976" ht="15" customHeight="1" x14ac:dyDescent="0.3"/>
    <row r="7977" ht="15" customHeight="1" x14ac:dyDescent="0.3"/>
    <row r="7978" ht="15" customHeight="1" x14ac:dyDescent="0.3"/>
    <row r="7979" ht="15" customHeight="1" x14ac:dyDescent="0.3"/>
    <row r="7980" ht="15" customHeight="1" x14ac:dyDescent="0.3"/>
    <row r="7981" ht="15" customHeight="1" x14ac:dyDescent="0.3"/>
    <row r="7982" ht="15" customHeight="1" x14ac:dyDescent="0.3"/>
    <row r="7983" ht="15" customHeight="1" x14ac:dyDescent="0.3"/>
    <row r="7984" ht="15" customHeight="1" x14ac:dyDescent="0.3"/>
    <row r="7985" ht="15" customHeight="1" x14ac:dyDescent="0.3"/>
    <row r="7986" ht="15" customHeight="1" x14ac:dyDescent="0.3"/>
    <row r="7987" ht="15" customHeight="1" x14ac:dyDescent="0.3"/>
    <row r="7988" ht="15" customHeight="1" x14ac:dyDescent="0.3"/>
    <row r="7989" ht="15" customHeight="1" x14ac:dyDescent="0.3"/>
    <row r="7990" ht="15" customHeight="1" x14ac:dyDescent="0.3"/>
    <row r="7991" ht="15" customHeight="1" x14ac:dyDescent="0.3"/>
    <row r="7992" ht="15" customHeight="1" x14ac:dyDescent="0.3"/>
    <row r="7993" ht="15" customHeight="1" x14ac:dyDescent="0.3"/>
    <row r="7994" ht="15" customHeight="1" x14ac:dyDescent="0.3"/>
    <row r="7995" ht="15" customHeight="1" x14ac:dyDescent="0.3"/>
    <row r="7996" ht="15" customHeight="1" x14ac:dyDescent="0.3"/>
    <row r="7997" ht="15" customHeight="1" x14ac:dyDescent="0.3"/>
    <row r="7998" ht="15" customHeight="1" x14ac:dyDescent="0.3"/>
    <row r="7999" ht="15" customHeight="1" x14ac:dyDescent="0.3"/>
    <row r="8000" ht="15" customHeight="1" x14ac:dyDescent="0.3"/>
    <row r="8001" ht="15" customHeight="1" x14ac:dyDescent="0.3"/>
    <row r="8002" ht="15" customHeight="1" x14ac:dyDescent="0.3"/>
    <row r="8003" ht="15" customHeight="1" x14ac:dyDescent="0.3"/>
    <row r="8004" ht="15" customHeight="1" x14ac:dyDescent="0.3"/>
    <row r="8005" ht="15" customHeight="1" x14ac:dyDescent="0.3"/>
    <row r="8006" ht="15" customHeight="1" x14ac:dyDescent="0.3"/>
    <row r="8007" ht="15" customHeight="1" x14ac:dyDescent="0.3"/>
    <row r="8008" ht="15" customHeight="1" x14ac:dyDescent="0.3"/>
    <row r="8009" ht="15" customHeight="1" x14ac:dyDescent="0.3"/>
    <row r="8010" ht="15" customHeight="1" x14ac:dyDescent="0.3"/>
    <row r="8011" ht="15" customHeight="1" x14ac:dyDescent="0.3"/>
    <row r="8012" ht="15" customHeight="1" x14ac:dyDescent="0.3"/>
    <row r="8013" ht="15" customHeight="1" x14ac:dyDescent="0.3"/>
    <row r="8014" ht="15" customHeight="1" x14ac:dyDescent="0.3"/>
    <row r="8015" ht="15" customHeight="1" x14ac:dyDescent="0.3"/>
    <row r="8016" ht="15" customHeight="1" x14ac:dyDescent="0.3"/>
    <row r="8017" ht="15" customHeight="1" x14ac:dyDescent="0.3"/>
    <row r="8018" ht="15" customHeight="1" x14ac:dyDescent="0.3"/>
    <row r="8019" ht="15" customHeight="1" x14ac:dyDescent="0.3"/>
    <row r="8020" ht="15" customHeight="1" x14ac:dyDescent="0.3"/>
    <row r="8021" ht="15" customHeight="1" x14ac:dyDescent="0.3"/>
    <row r="8022" ht="15" customHeight="1" x14ac:dyDescent="0.3"/>
    <row r="8023" ht="15" customHeight="1" x14ac:dyDescent="0.3"/>
    <row r="8024" ht="15" customHeight="1" x14ac:dyDescent="0.3"/>
    <row r="8025" ht="15" customHeight="1" x14ac:dyDescent="0.3"/>
    <row r="8026" ht="15" customHeight="1" x14ac:dyDescent="0.3"/>
    <row r="8027" ht="15" customHeight="1" x14ac:dyDescent="0.3"/>
    <row r="8028" ht="15" customHeight="1" x14ac:dyDescent="0.3"/>
    <row r="8029" ht="15" customHeight="1" x14ac:dyDescent="0.3"/>
    <row r="8030" ht="15" customHeight="1" x14ac:dyDescent="0.3"/>
    <row r="8031" ht="15" customHeight="1" x14ac:dyDescent="0.3"/>
    <row r="8032" ht="15" customHeight="1" x14ac:dyDescent="0.3"/>
    <row r="8033" ht="15" customHeight="1" x14ac:dyDescent="0.3"/>
    <row r="8034" ht="15" customHeight="1" x14ac:dyDescent="0.3"/>
    <row r="8035" ht="15" customHeight="1" x14ac:dyDescent="0.3"/>
    <row r="8036" ht="15" customHeight="1" x14ac:dyDescent="0.3"/>
    <row r="8037" ht="15" customHeight="1" x14ac:dyDescent="0.3"/>
    <row r="8038" ht="15" customHeight="1" x14ac:dyDescent="0.3"/>
    <row r="8039" ht="15" customHeight="1" x14ac:dyDescent="0.3"/>
    <row r="8040" ht="15" customHeight="1" x14ac:dyDescent="0.3"/>
    <row r="8041" ht="15" customHeight="1" x14ac:dyDescent="0.3"/>
    <row r="8042" ht="15" customHeight="1" x14ac:dyDescent="0.3"/>
    <row r="8043" ht="15" customHeight="1" x14ac:dyDescent="0.3"/>
    <row r="8044" ht="15" customHeight="1" x14ac:dyDescent="0.3"/>
    <row r="8045" ht="15" customHeight="1" x14ac:dyDescent="0.3"/>
    <row r="8046" ht="15" customHeight="1" x14ac:dyDescent="0.3"/>
    <row r="8047" ht="15" customHeight="1" x14ac:dyDescent="0.3"/>
    <row r="8048" ht="15" customHeight="1" x14ac:dyDescent="0.3"/>
    <row r="8049" ht="15" customHeight="1" x14ac:dyDescent="0.3"/>
    <row r="8050" ht="15" customHeight="1" x14ac:dyDescent="0.3"/>
    <row r="8051" ht="15" customHeight="1" x14ac:dyDescent="0.3"/>
    <row r="8052" ht="15" customHeight="1" x14ac:dyDescent="0.3"/>
    <row r="8053" ht="15" customHeight="1" x14ac:dyDescent="0.3"/>
    <row r="8054" ht="15" customHeight="1" x14ac:dyDescent="0.3"/>
    <row r="8055" ht="15" customHeight="1" x14ac:dyDescent="0.3"/>
    <row r="8056" ht="15" customHeight="1" x14ac:dyDescent="0.3"/>
    <row r="8057" ht="15" customHeight="1" x14ac:dyDescent="0.3"/>
    <row r="8058" ht="15" customHeight="1" x14ac:dyDescent="0.3"/>
    <row r="8059" ht="15" customHeight="1" x14ac:dyDescent="0.3"/>
    <row r="8060" ht="15" customHeight="1" x14ac:dyDescent="0.3"/>
    <row r="8061" ht="15" customHeight="1" x14ac:dyDescent="0.3"/>
    <row r="8062" ht="15" customHeight="1" x14ac:dyDescent="0.3"/>
    <row r="8063" ht="15" customHeight="1" x14ac:dyDescent="0.3"/>
    <row r="8064" ht="15" customHeight="1" x14ac:dyDescent="0.3"/>
    <row r="8065" ht="15" customHeight="1" x14ac:dyDescent="0.3"/>
    <row r="8066" ht="15" customHeight="1" x14ac:dyDescent="0.3"/>
    <row r="8067" ht="15" customHeight="1" x14ac:dyDescent="0.3"/>
    <row r="8068" ht="15" customHeight="1" x14ac:dyDescent="0.3"/>
    <row r="8069" ht="15" customHeight="1" x14ac:dyDescent="0.3"/>
    <row r="8070" ht="15" customHeight="1" x14ac:dyDescent="0.3"/>
    <row r="8071" ht="15" customHeight="1" x14ac:dyDescent="0.3"/>
    <row r="8072" ht="15" customHeight="1" x14ac:dyDescent="0.3"/>
    <row r="8073" ht="15" customHeight="1" x14ac:dyDescent="0.3"/>
    <row r="8074" ht="15" customHeight="1" x14ac:dyDescent="0.3"/>
    <row r="8075" ht="15" customHeight="1" x14ac:dyDescent="0.3"/>
    <row r="8076" ht="15" customHeight="1" x14ac:dyDescent="0.3"/>
    <row r="8077" ht="15" customHeight="1" x14ac:dyDescent="0.3"/>
    <row r="8078" ht="15" customHeight="1" x14ac:dyDescent="0.3"/>
    <row r="8079" ht="15" customHeight="1" x14ac:dyDescent="0.3"/>
    <row r="8080" ht="15" customHeight="1" x14ac:dyDescent="0.3"/>
    <row r="8081" ht="15" customHeight="1" x14ac:dyDescent="0.3"/>
    <row r="8082" ht="15" customHeight="1" x14ac:dyDescent="0.3"/>
    <row r="8083" ht="15" customHeight="1" x14ac:dyDescent="0.3"/>
    <row r="8084" ht="15" customHeight="1" x14ac:dyDescent="0.3"/>
    <row r="8085" ht="15" customHeight="1" x14ac:dyDescent="0.3"/>
    <row r="8086" ht="15" customHeight="1" x14ac:dyDescent="0.3"/>
    <row r="8087" ht="15" customHeight="1" x14ac:dyDescent="0.3"/>
    <row r="8088" ht="15" customHeight="1" x14ac:dyDescent="0.3"/>
    <row r="8089" ht="15" customHeight="1" x14ac:dyDescent="0.3"/>
    <row r="8090" ht="15" customHeight="1" x14ac:dyDescent="0.3"/>
    <row r="8091" ht="15" customHeight="1" x14ac:dyDescent="0.3"/>
    <row r="8092" ht="15" customHeight="1" x14ac:dyDescent="0.3"/>
    <row r="8093" ht="15" customHeight="1" x14ac:dyDescent="0.3"/>
    <row r="8094" ht="15" customHeight="1" x14ac:dyDescent="0.3"/>
    <row r="8095" ht="15" customHeight="1" x14ac:dyDescent="0.3"/>
    <row r="8096" ht="15" customHeight="1" x14ac:dyDescent="0.3"/>
    <row r="8097" ht="15" customHeight="1" x14ac:dyDescent="0.3"/>
    <row r="8098" ht="15" customHeight="1" x14ac:dyDescent="0.3"/>
    <row r="8099" ht="15" customHeight="1" x14ac:dyDescent="0.3"/>
    <row r="8100" ht="15" customHeight="1" x14ac:dyDescent="0.3"/>
    <row r="8101" ht="15" customHeight="1" x14ac:dyDescent="0.3"/>
    <row r="8102" ht="15" customHeight="1" x14ac:dyDescent="0.3"/>
    <row r="8103" ht="15" customHeight="1" x14ac:dyDescent="0.3"/>
    <row r="8104" ht="15" customHeight="1" x14ac:dyDescent="0.3"/>
    <row r="8105" ht="15" customHeight="1" x14ac:dyDescent="0.3"/>
    <row r="8106" ht="15" customHeight="1" x14ac:dyDescent="0.3"/>
    <row r="8107" ht="15" customHeight="1" x14ac:dyDescent="0.3"/>
    <row r="8108" ht="15" customHeight="1" x14ac:dyDescent="0.3"/>
    <row r="8109" ht="15" customHeight="1" x14ac:dyDescent="0.3"/>
    <row r="8110" ht="15" customHeight="1" x14ac:dyDescent="0.3"/>
    <row r="8111" ht="15" customHeight="1" x14ac:dyDescent="0.3"/>
    <row r="8112" ht="15" customHeight="1" x14ac:dyDescent="0.3"/>
    <row r="8113" ht="15" customHeight="1" x14ac:dyDescent="0.3"/>
    <row r="8114" ht="15" customHeight="1" x14ac:dyDescent="0.3"/>
    <row r="8115" ht="15" customHeight="1" x14ac:dyDescent="0.3"/>
    <row r="8116" ht="15" customHeight="1" x14ac:dyDescent="0.3"/>
    <row r="8117" ht="15" customHeight="1" x14ac:dyDescent="0.3"/>
    <row r="8118" ht="15" customHeight="1" x14ac:dyDescent="0.3"/>
    <row r="8119" ht="15" customHeight="1" x14ac:dyDescent="0.3"/>
    <row r="8120" ht="15" customHeight="1" x14ac:dyDescent="0.3"/>
    <row r="8121" ht="15" customHeight="1" x14ac:dyDescent="0.3"/>
    <row r="8122" ht="15" customHeight="1" x14ac:dyDescent="0.3"/>
    <row r="8123" ht="15" customHeight="1" x14ac:dyDescent="0.3"/>
    <row r="8124" ht="15" customHeight="1" x14ac:dyDescent="0.3"/>
    <row r="8125" ht="15" customHeight="1" x14ac:dyDescent="0.3"/>
    <row r="8126" ht="15" customHeight="1" x14ac:dyDescent="0.3"/>
    <row r="8127" ht="15" customHeight="1" x14ac:dyDescent="0.3"/>
    <row r="8128" ht="15" customHeight="1" x14ac:dyDescent="0.3"/>
    <row r="8129" ht="15" customHeight="1" x14ac:dyDescent="0.3"/>
    <row r="8130" ht="15" customHeight="1" x14ac:dyDescent="0.3"/>
    <row r="8131" ht="15" customHeight="1" x14ac:dyDescent="0.3"/>
    <row r="8132" ht="15" customHeight="1" x14ac:dyDescent="0.3"/>
    <row r="8133" ht="15" customHeight="1" x14ac:dyDescent="0.3"/>
    <row r="8134" ht="15" customHeight="1" x14ac:dyDescent="0.3"/>
    <row r="8135" ht="15" customHeight="1" x14ac:dyDescent="0.3"/>
    <row r="8136" ht="15" customHeight="1" x14ac:dyDescent="0.3"/>
    <row r="8137" ht="15" customHeight="1" x14ac:dyDescent="0.3"/>
    <row r="8138" ht="15" customHeight="1" x14ac:dyDescent="0.3"/>
    <row r="8139" ht="15" customHeight="1" x14ac:dyDescent="0.3"/>
    <row r="8140" ht="15" customHeight="1" x14ac:dyDescent="0.3"/>
    <row r="8141" ht="15" customHeight="1" x14ac:dyDescent="0.3"/>
    <row r="8142" ht="15" customHeight="1" x14ac:dyDescent="0.3"/>
    <row r="8143" ht="15" customHeight="1" x14ac:dyDescent="0.3"/>
    <row r="8144" ht="15" customHeight="1" x14ac:dyDescent="0.3"/>
    <row r="8145" ht="15" customHeight="1" x14ac:dyDescent="0.3"/>
    <row r="8146" ht="15" customHeight="1" x14ac:dyDescent="0.3"/>
    <row r="8147" ht="15" customHeight="1" x14ac:dyDescent="0.3"/>
    <row r="8148" ht="15" customHeight="1" x14ac:dyDescent="0.3"/>
    <row r="8149" ht="15" customHeight="1" x14ac:dyDescent="0.3"/>
    <row r="8150" ht="15" customHeight="1" x14ac:dyDescent="0.3"/>
    <row r="8151" ht="15" customHeight="1" x14ac:dyDescent="0.3"/>
    <row r="8152" ht="15" customHeight="1" x14ac:dyDescent="0.3"/>
    <row r="8153" ht="15" customHeight="1" x14ac:dyDescent="0.3"/>
    <row r="8154" ht="15" customHeight="1" x14ac:dyDescent="0.3"/>
    <row r="8155" ht="15" customHeight="1" x14ac:dyDescent="0.3"/>
    <row r="8156" ht="15" customHeight="1" x14ac:dyDescent="0.3"/>
    <row r="8157" ht="15" customHeight="1" x14ac:dyDescent="0.3"/>
    <row r="8158" ht="15" customHeight="1" x14ac:dyDescent="0.3"/>
    <row r="8159" ht="15" customHeight="1" x14ac:dyDescent="0.3"/>
    <row r="8160" ht="15" customHeight="1" x14ac:dyDescent="0.3"/>
    <row r="8161" ht="15" customHeight="1" x14ac:dyDescent="0.3"/>
    <row r="8162" ht="15" customHeight="1" x14ac:dyDescent="0.3"/>
    <row r="8163" ht="15" customHeight="1" x14ac:dyDescent="0.3"/>
    <row r="8164" ht="15" customHeight="1" x14ac:dyDescent="0.3"/>
    <row r="8165" ht="15" customHeight="1" x14ac:dyDescent="0.3"/>
    <row r="8166" ht="15" customHeight="1" x14ac:dyDescent="0.3"/>
    <row r="8167" ht="15" customHeight="1" x14ac:dyDescent="0.3"/>
    <row r="8168" ht="15" customHeight="1" x14ac:dyDescent="0.3"/>
    <row r="8169" ht="15" customHeight="1" x14ac:dyDescent="0.3"/>
    <row r="8170" ht="15" customHeight="1" x14ac:dyDescent="0.3"/>
    <row r="8171" ht="15" customHeight="1" x14ac:dyDescent="0.3"/>
    <row r="8172" ht="15" customHeight="1" x14ac:dyDescent="0.3"/>
    <row r="8173" ht="15" customHeight="1" x14ac:dyDescent="0.3"/>
    <row r="8174" ht="15" customHeight="1" x14ac:dyDescent="0.3"/>
    <row r="8175" ht="15" customHeight="1" x14ac:dyDescent="0.3"/>
    <row r="8176" ht="15" customHeight="1" x14ac:dyDescent="0.3"/>
    <row r="8177" ht="15" customHeight="1" x14ac:dyDescent="0.3"/>
    <row r="8178" ht="15" customHeight="1" x14ac:dyDescent="0.3"/>
    <row r="8179" ht="15" customHeight="1" x14ac:dyDescent="0.3"/>
    <row r="8180" ht="15" customHeight="1" x14ac:dyDescent="0.3"/>
    <row r="8181" ht="15" customHeight="1" x14ac:dyDescent="0.3"/>
    <row r="8182" ht="15" customHeight="1" x14ac:dyDescent="0.3"/>
    <row r="8183" ht="15" customHeight="1" x14ac:dyDescent="0.3"/>
    <row r="8184" ht="15" customHeight="1" x14ac:dyDescent="0.3"/>
    <row r="8185" ht="15" customHeight="1" x14ac:dyDescent="0.3"/>
    <row r="8186" ht="15" customHeight="1" x14ac:dyDescent="0.3"/>
    <row r="8187" ht="15" customHeight="1" x14ac:dyDescent="0.3"/>
    <row r="8188" ht="15" customHeight="1" x14ac:dyDescent="0.3"/>
    <row r="8189" ht="15" customHeight="1" x14ac:dyDescent="0.3"/>
    <row r="8190" ht="15" customHeight="1" x14ac:dyDescent="0.3"/>
    <row r="8191" ht="15" customHeight="1" x14ac:dyDescent="0.3"/>
    <row r="8192" ht="15" customHeight="1" x14ac:dyDescent="0.3"/>
    <row r="8193" ht="15" customHeight="1" x14ac:dyDescent="0.3"/>
    <row r="8194" ht="15" customHeight="1" x14ac:dyDescent="0.3"/>
    <row r="8195" ht="15" customHeight="1" x14ac:dyDescent="0.3"/>
    <row r="8196" ht="15" customHeight="1" x14ac:dyDescent="0.3"/>
    <row r="8197" ht="15" customHeight="1" x14ac:dyDescent="0.3"/>
    <row r="8198" ht="15" customHeight="1" x14ac:dyDescent="0.3"/>
    <row r="8199" ht="15" customHeight="1" x14ac:dyDescent="0.3"/>
    <row r="8200" ht="15" customHeight="1" x14ac:dyDescent="0.3"/>
    <row r="8201" ht="15" customHeight="1" x14ac:dyDescent="0.3"/>
    <row r="8202" ht="15" customHeight="1" x14ac:dyDescent="0.3"/>
    <row r="8203" ht="15" customHeight="1" x14ac:dyDescent="0.3"/>
    <row r="8204" ht="15" customHeight="1" x14ac:dyDescent="0.3"/>
    <row r="8205" ht="15" customHeight="1" x14ac:dyDescent="0.3"/>
    <row r="8206" ht="15" customHeight="1" x14ac:dyDescent="0.3"/>
    <row r="8207" ht="15" customHeight="1" x14ac:dyDescent="0.3"/>
    <row r="8208" ht="15" customHeight="1" x14ac:dyDescent="0.3"/>
    <row r="8209" ht="15" customHeight="1" x14ac:dyDescent="0.3"/>
    <row r="8210" ht="15" customHeight="1" x14ac:dyDescent="0.3"/>
    <row r="8211" ht="15" customHeight="1" x14ac:dyDescent="0.3"/>
    <row r="8212" ht="15" customHeight="1" x14ac:dyDescent="0.3"/>
    <row r="8213" ht="15" customHeight="1" x14ac:dyDescent="0.3"/>
    <row r="8214" ht="15" customHeight="1" x14ac:dyDescent="0.3"/>
    <row r="8215" ht="15" customHeight="1" x14ac:dyDescent="0.3"/>
    <row r="8216" ht="15" customHeight="1" x14ac:dyDescent="0.3"/>
    <row r="8217" ht="15" customHeight="1" x14ac:dyDescent="0.3"/>
    <row r="8218" ht="15" customHeight="1" x14ac:dyDescent="0.3"/>
    <row r="8219" ht="15" customHeight="1" x14ac:dyDescent="0.3"/>
    <row r="8220" ht="15" customHeight="1" x14ac:dyDescent="0.3"/>
    <row r="8221" ht="15" customHeight="1" x14ac:dyDescent="0.3"/>
    <row r="8222" ht="15" customHeight="1" x14ac:dyDescent="0.3"/>
    <row r="8223" ht="15" customHeight="1" x14ac:dyDescent="0.3"/>
    <row r="8224" ht="15" customHeight="1" x14ac:dyDescent="0.3"/>
    <row r="8225" ht="15" customHeight="1" x14ac:dyDescent="0.3"/>
    <row r="8226" ht="15" customHeight="1" x14ac:dyDescent="0.3"/>
    <row r="8227" ht="15" customHeight="1" x14ac:dyDescent="0.3"/>
    <row r="8228" ht="15" customHeight="1" x14ac:dyDescent="0.3"/>
    <row r="8229" ht="15" customHeight="1" x14ac:dyDescent="0.3"/>
    <row r="8230" ht="15" customHeight="1" x14ac:dyDescent="0.3"/>
    <row r="8231" ht="15" customHeight="1" x14ac:dyDescent="0.3"/>
    <row r="8232" ht="15" customHeight="1" x14ac:dyDescent="0.3"/>
    <row r="8233" ht="15" customHeight="1" x14ac:dyDescent="0.3"/>
    <row r="8234" ht="15" customHeight="1" x14ac:dyDescent="0.3"/>
    <row r="8235" ht="15" customHeight="1" x14ac:dyDescent="0.3"/>
    <row r="8236" ht="15" customHeight="1" x14ac:dyDescent="0.3"/>
    <row r="8237" ht="15" customHeight="1" x14ac:dyDescent="0.3"/>
    <row r="8238" ht="15" customHeight="1" x14ac:dyDescent="0.3"/>
    <row r="8239" ht="15" customHeight="1" x14ac:dyDescent="0.3"/>
    <row r="8240" ht="15" customHeight="1" x14ac:dyDescent="0.3"/>
    <row r="8241" ht="15" customHeight="1" x14ac:dyDescent="0.3"/>
    <row r="8242" ht="15" customHeight="1" x14ac:dyDescent="0.3"/>
    <row r="8243" ht="15" customHeight="1" x14ac:dyDescent="0.3"/>
    <row r="8244" ht="15" customHeight="1" x14ac:dyDescent="0.3"/>
    <row r="8245" ht="15" customHeight="1" x14ac:dyDescent="0.3"/>
    <row r="8246" ht="15" customHeight="1" x14ac:dyDescent="0.3"/>
    <row r="8247" ht="15" customHeight="1" x14ac:dyDescent="0.3"/>
    <row r="8248" ht="15" customHeight="1" x14ac:dyDescent="0.3"/>
    <row r="8249" ht="15" customHeight="1" x14ac:dyDescent="0.3"/>
    <row r="8250" ht="15" customHeight="1" x14ac:dyDescent="0.3"/>
    <row r="8251" ht="15" customHeight="1" x14ac:dyDescent="0.3"/>
    <row r="8252" ht="15" customHeight="1" x14ac:dyDescent="0.3"/>
    <row r="8253" ht="15" customHeight="1" x14ac:dyDescent="0.3"/>
    <row r="8254" ht="15" customHeight="1" x14ac:dyDescent="0.3"/>
    <row r="8255" ht="15" customHeight="1" x14ac:dyDescent="0.3"/>
    <row r="8256" ht="15" customHeight="1" x14ac:dyDescent="0.3"/>
    <row r="8257" ht="15" customHeight="1" x14ac:dyDescent="0.3"/>
    <row r="8258" ht="15" customHeight="1" x14ac:dyDescent="0.3"/>
    <row r="8259" ht="15" customHeight="1" x14ac:dyDescent="0.3"/>
    <row r="8260" ht="15" customHeight="1" x14ac:dyDescent="0.3"/>
    <row r="8261" ht="15" customHeight="1" x14ac:dyDescent="0.3"/>
    <row r="8262" ht="15" customHeight="1" x14ac:dyDescent="0.3"/>
    <row r="8263" ht="15" customHeight="1" x14ac:dyDescent="0.3"/>
    <row r="8264" ht="15" customHeight="1" x14ac:dyDescent="0.3"/>
    <row r="8265" ht="15" customHeight="1" x14ac:dyDescent="0.3"/>
    <row r="8266" ht="15" customHeight="1" x14ac:dyDescent="0.3"/>
    <row r="8267" ht="15" customHeight="1" x14ac:dyDescent="0.3"/>
    <row r="8268" ht="15" customHeight="1" x14ac:dyDescent="0.3"/>
    <row r="8269" ht="15" customHeight="1" x14ac:dyDescent="0.3"/>
    <row r="8270" ht="15" customHeight="1" x14ac:dyDescent="0.3"/>
    <row r="8271" ht="15" customHeight="1" x14ac:dyDescent="0.3"/>
    <row r="8272" ht="15" customHeight="1" x14ac:dyDescent="0.3"/>
    <row r="8273" ht="15" customHeight="1" x14ac:dyDescent="0.3"/>
    <row r="8274" ht="15" customHeight="1" x14ac:dyDescent="0.3"/>
    <row r="8275" ht="15" customHeight="1" x14ac:dyDescent="0.3"/>
    <row r="8276" ht="15" customHeight="1" x14ac:dyDescent="0.3"/>
    <row r="8277" ht="15" customHeight="1" x14ac:dyDescent="0.3"/>
    <row r="8278" ht="15" customHeight="1" x14ac:dyDescent="0.3"/>
    <row r="8279" ht="15" customHeight="1" x14ac:dyDescent="0.3"/>
    <row r="8280" ht="15" customHeight="1" x14ac:dyDescent="0.3"/>
    <row r="8281" ht="15" customHeight="1" x14ac:dyDescent="0.3"/>
    <row r="8282" ht="15" customHeight="1" x14ac:dyDescent="0.3"/>
    <row r="8283" ht="15" customHeight="1" x14ac:dyDescent="0.3"/>
    <row r="8284" ht="15" customHeight="1" x14ac:dyDescent="0.3"/>
    <row r="8285" ht="15" customHeight="1" x14ac:dyDescent="0.3"/>
    <row r="8286" ht="15" customHeight="1" x14ac:dyDescent="0.3"/>
    <row r="8287" ht="15" customHeight="1" x14ac:dyDescent="0.3"/>
    <row r="8288" ht="15" customHeight="1" x14ac:dyDescent="0.3"/>
    <row r="8289" ht="15" customHeight="1" x14ac:dyDescent="0.3"/>
    <row r="8290" ht="15" customHeight="1" x14ac:dyDescent="0.3"/>
    <row r="8291" ht="15" customHeight="1" x14ac:dyDescent="0.3"/>
    <row r="8292" ht="15" customHeight="1" x14ac:dyDescent="0.3"/>
    <row r="8293" ht="15" customHeight="1" x14ac:dyDescent="0.3"/>
    <row r="8294" ht="15" customHeight="1" x14ac:dyDescent="0.3"/>
    <row r="8295" ht="15" customHeight="1" x14ac:dyDescent="0.3"/>
    <row r="8296" ht="15" customHeight="1" x14ac:dyDescent="0.3"/>
    <row r="8297" ht="15" customHeight="1" x14ac:dyDescent="0.3"/>
    <row r="8298" ht="15" customHeight="1" x14ac:dyDescent="0.3"/>
    <row r="8299" ht="15" customHeight="1" x14ac:dyDescent="0.3"/>
    <row r="8300" ht="15" customHeight="1" x14ac:dyDescent="0.3"/>
    <row r="8301" ht="15" customHeight="1" x14ac:dyDescent="0.3"/>
    <row r="8302" ht="15" customHeight="1" x14ac:dyDescent="0.3"/>
    <row r="8303" ht="15" customHeight="1" x14ac:dyDescent="0.3"/>
    <row r="8304" ht="15" customHeight="1" x14ac:dyDescent="0.3"/>
    <row r="8305" ht="15" customHeight="1" x14ac:dyDescent="0.3"/>
    <row r="8306" ht="15" customHeight="1" x14ac:dyDescent="0.3"/>
    <row r="8307" ht="15" customHeight="1" x14ac:dyDescent="0.3"/>
    <row r="8308" ht="15" customHeight="1" x14ac:dyDescent="0.3"/>
    <row r="8309" ht="15" customHeight="1" x14ac:dyDescent="0.3"/>
    <row r="8310" ht="15" customHeight="1" x14ac:dyDescent="0.3"/>
    <row r="8311" ht="15" customHeight="1" x14ac:dyDescent="0.3"/>
    <row r="8312" ht="15" customHeight="1" x14ac:dyDescent="0.3"/>
    <row r="8313" ht="15" customHeight="1" x14ac:dyDescent="0.3"/>
    <row r="8314" ht="15" customHeight="1" x14ac:dyDescent="0.3"/>
    <row r="8315" ht="15" customHeight="1" x14ac:dyDescent="0.3"/>
    <row r="8316" ht="15" customHeight="1" x14ac:dyDescent="0.3"/>
    <row r="8317" ht="15" customHeight="1" x14ac:dyDescent="0.3"/>
    <row r="8318" ht="15" customHeight="1" x14ac:dyDescent="0.3"/>
    <row r="8319" ht="15" customHeight="1" x14ac:dyDescent="0.3"/>
    <row r="8320" ht="15" customHeight="1" x14ac:dyDescent="0.3"/>
    <row r="8321" ht="15" customHeight="1" x14ac:dyDescent="0.3"/>
    <row r="8322" ht="15" customHeight="1" x14ac:dyDescent="0.3"/>
    <row r="8323" ht="15" customHeight="1" x14ac:dyDescent="0.3"/>
    <row r="8324" ht="15" customHeight="1" x14ac:dyDescent="0.3"/>
    <row r="8325" ht="15" customHeight="1" x14ac:dyDescent="0.3"/>
    <row r="8326" ht="15" customHeight="1" x14ac:dyDescent="0.3"/>
    <row r="8327" ht="15" customHeight="1" x14ac:dyDescent="0.3"/>
    <row r="8328" ht="15" customHeight="1" x14ac:dyDescent="0.3"/>
    <row r="8329" ht="15" customHeight="1" x14ac:dyDescent="0.3"/>
    <row r="8330" ht="15" customHeight="1" x14ac:dyDescent="0.3"/>
    <row r="8331" ht="15" customHeight="1" x14ac:dyDescent="0.3"/>
    <row r="8332" ht="15" customHeight="1" x14ac:dyDescent="0.3"/>
    <row r="8333" ht="15" customHeight="1" x14ac:dyDescent="0.3"/>
    <row r="8334" ht="15" customHeight="1" x14ac:dyDescent="0.3"/>
    <row r="8335" ht="15" customHeight="1" x14ac:dyDescent="0.3"/>
    <row r="8336" ht="15" customHeight="1" x14ac:dyDescent="0.3"/>
    <row r="8337" ht="15" customHeight="1" x14ac:dyDescent="0.3"/>
    <row r="8338" ht="15" customHeight="1" x14ac:dyDescent="0.3"/>
    <row r="8339" ht="15" customHeight="1" x14ac:dyDescent="0.3"/>
    <row r="8340" ht="15" customHeight="1" x14ac:dyDescent="0.3"/>
    <row r="8341" ht="15" customHeight="1" x14ac:dyDescent="0.3"/>
    <row r="8342" ht="15" customHeight="1" x14ac:dyDescent="0.3"/>
    <row r="8343" ht="15" customHeight="1" x14ac:dyDescent="0.3"/>
    <row r="8344" ht="15" customHeight="1" x14ac:dyDescent="0.3"/>
    <row r="8345" ht="15" customHeight="1" x14ac:dyDescent="0.3"/>
    <row r="8346" ht="15" customHeight="1" x14ac:dyDescent="0.3"/>
    <row r="8347" ht="15" customHeight="1" x14ac:dyDescent="0.3"/>
    <row r="8348" ht="15" customHeight="1" x14ac:dyDescent="0.3"/>
    <row r="8349" ht="15" customHeight="1" x14ac:dyDescent="0.3"/>
    <row r="8350" ht="15" customHeight="1" x14ac:dyDescent="0.3"/>
    <row r="8351" ht="15" customHeight="1" x14ac:dyDescent="0.3"/>
    <row r="8352" ht="15" customHeight="1" x14ac:dyDescent="0.3"/>
    <row r="8353" ht="15" customHeight="1" x14ac:dyDescent="0.3"/>
    <row r="8354" ht="15" customHeight="1" x14ac:dyDescent="0.3"/>
    <row r="8355" ht="15" customHeight="1" x14ac:dyDescent="0.3"/>
    <row r="8356" ht="15" customHeight="1" x14ac:dyDescent="0.3"/>
    <row r="8357" ht="15" customHeight="1" x14ac:dyDescent="0.3"/>
    <row r="8358" ht="15" customHeight="1" x14ac:dyDescent="0.3"/>
    <row r="8359" ht="15" customHeight="1" x14ac:dyDescent="0.3"/>
    <row r="8360" ht="15" customHeight="1" x14ac:dyDescent="0.3"/>
    <row r="8361" ht="15" customHeight="1" x14ac:dyDescent="0.3"/>
    <row r="8362" ht="15" customHeight="1" x14ac:dyDescent="0.3"/>
    <row r="8363" ht="15" customHeight="1" x14ac:dyDescent="0.3"/>
    <row r="8364" ht="15" customHeight="1" x14ac:dyDescent="0.3"/>
    <row r="8365" ht="15" customHeight="1" x14ac:dyDescent="0.3"/>
    <row r="8366" ht="15" customHeight="1" x14ac:dyDescent="0.3"/>
    <row r="8367" ht="15" customHeight="1" x14ac:dyDescent="0.3"/>
    <row r="8368" ht="15" customHeight="1" x14ac:dyDescent="0.3"/>
    <row r="8369" ht="15" customHeight="1" x14ac:dyDescent="0.3"/>
    <row r="8370" ht="15" customHeight="1" x14ac:dyDescent="0.3"/>
    <row r="8371" ht="15" customHeight="1" x14ac:dyDescent="0.3"/>
    <row r="8372" ht="15" customHeight="1" x14ac:dyDescent="0.3"/>
    <row r="8373" ht="15" customHeight="1" x14ac:dyDescent="0.3"/>
    <row r="8374" ht="15" customHeight="1" x14ac:dyDescent="0.3"/>
    <row r="8375" ht="15" customHeight="1" x14ac:dyDescent="0.3"/>
    <row r="8376" ht="15" customHeight="1" x14ac:dyDescent="0.3"/>
    <row r="8377" ht="15" customHeight="1" x14ac:dyDescent="0.3"/>
    <row r="8378" ht="15" customHeight="1" x14ac:dyDescent="0.3"/>
    <row r="8379" ht="15" customHeight="1" x14ac:dyDescent="0.3"/>
    <row r="8380" ht="15" customHeight="1" x14ac:dyDescent="0.3"/>
    <row r="8381" ht="15" customHeight="1" x14ac:dyDescent="0.3"/>
    <row r="8382" ht="15" customHeight="1" x14ac:dyDescent="0.3"/>
    <row r="8383" ht="15" customHeight="1" x14ac:dyDescent="0.3"/>
    <row r="8384" ht="15" customHeight="1" x14ac:dyDescent="0.3"/>
    <row r="8385" ht="15" customHeight="1" x14ac:dyDescent="0.3"/>
    <row r="8386" ht="15" customHeight="1" x14ac:dyDescent="0.3"/>
    <row r="8387" ht="15" customHeight="1" x14ac:dyDescent="0.3"/>
    <row r="8388" ht="15" customHeight="1" x14ac:dyDescent="0.3"/>
    <row r="8389" ht="15" customHeight="1" x14ac:dyDescent="0.3"/>
    <row r="8390" ht="15" customHeight="1" x14ac:dyDescent="0.3"/>
    <row r="8391" ht="15" customHeight="1" x14ac:dyDescent="0.3"/>
    <row r="8392" ht="15" customHeight="1" x14ac:dyDescent="0.3"/>
    <row r="8393" ht="15" customHeight="1" x14ac:dyDescent="0.3"/>
    <row r="8394" ht="15" customHeight="1" x14ac:dyDescent="0.3"/>
    <row r="8395" ht="15" customHeight="1" x14ac:dyDescent="0.3"/>
    <row r="8396" ht="15" customHeight="1" x14ac:dyDescent="0.3"/>
    <row r="8397" ht="15" customHeight="1" x14ac:dyDescent="0.3"/>
    <row r="8398" ht="15" customHeight="1" x14ac:dyDescent="0.3"/>
    <row r="8399" ht="15" customHeight="1" x14ac:dyDescent="0.3"/>
    <row r="8400" ht="15" customHeight="1" x14ac:dyDescent="0.3"/>
    <row r="8401" ht="15" customHeight="1" x14ac:dyDescent="0.3"/>
    <row r="8402" ht="15" customHeight="1" x14ac:dyDescent="0.3"/>
    <row r="8403" ht="15" customHeight="1" x14ac:dyDescent="0.3"/>
    <row r="8404" ht="15" customHeight="1" x14ac:dyDescent="0.3"/>
    <row r="8405" ht="15" customHeight="1" x14ac:dyDescent="0.3"/>
    <row r="8406" ht="15" customHeight="1" x14ac:dyDescent="0.3"/>
    <row r="8407" ht="15" customHeight="1" x14ac:dyDescent="0.3"/>
    <row r="8408" ht="15" customHeight="1" x14ac:dyDescent="0.3"/>
    <row r="8409" ht="15" customHeight="1" x14ac:dyDescent="0.3"/>
    <row r="8410" ht="15" customHeight="1" x14ac:dyDescent="0.3"/>
    <row r="8411" ht="15" customHeight="1" x14ac:dyDescent="0.3"/>
    <row r="8412" ht="15" customHeight="1" x14ac:dyDescent="0.3"/>
    <row r="8413" ht="15" customHeight="1" x14ac:dyDescent="0.3"/>
    <row r="8414" ht="15" customHeight="1" x14ac:dyDescent="0.3"/>
    <row r="8415" ht="15" customHeight="1" x14ac:dyDescent="0.3"/>
    <row r="8416" ht="15" customHeight="1" x14ac:dyDescent="0.3"/>
    <row r="8417" ht="15" customHeight="1" x14ac:dyDescent="0.3"/>
    <row r="8418" ht="15" customHeight="1" x14ac:dyDescent="0.3"/>
    <row r="8419" ht="15" customHeight="1" x14ac:dyDescent="0.3"/>
    <row r="8420" ht="15" customHeight="1" x14ac:dyDescent="0.3"/>
    <row r="8421" ht="15" customHeight="1" x14ac:dyDescent="0.3"/>
    <row r="8422" ht="15" customHeight="1" x14ac:dyDescent="0.3"/>
    <row r="8423" ht="15" customHeight="1" x14ac:dyDescent="0.3"/>
    <row r="8424" ht="15" customHeight="1" x14ac:dyDescent="0.3"/>
    <row r="8425" ht="15" customHeight="1" x14ac:dyDescent="0.3"/>
    <row r="8426" ht="15" customHeight="1" x14ac:dyDescent="0.3"/>
    <row r="8427" ht="15" customHeight="1" x14ac:dyDescent="0.3"/>
    <row r="8428" ht="15" customHeight="1" x14ac:dyDescent="0.3"/>
    <row r="8429" ht="15" customHeight="1" x14ac:dyDescent="0.3"/>
    <row r="8430" ht="15" customHeight="1" x14ac:dyDescent="0.3"/>
    <row r="8431" ht="15" customHeight="1" x14ac:dyDescent="0.3"/>
    <row r="8432" ht="15" customHeight="1" x14ac:dyDescent="0.3"/>
    <row r="8433" ht="15" customHeight="1" x14ac:dyDescent="0.3"/>
    <row r="8434" ht="15" customHeight="1" x14ac:dyDescent="0.3"/>
    <row r="8435" ht="15" customHeight="1" x14ac:dyDescent="0.3"/>
    <row r="8436" ht="15" customHeight="1" x14ac:dyDescent="0.3"/>
    <row r="8437" ht="15" customHeight="1" x14ac:dyDescent="0.3"/>
    <row r="8438" ht="15" customHeight="1" x14ac:dyDescent="0.3"/>
    <row r="8439" ht="15" customHeight="1" x14ac:dyDescent="0.3"/>
    <row r="8440" ht="15" customHeight="1" x14ac:dyDescent="0.3"/>
    <row r="8441" ht="15" customHeight="1" x14ac:dyDescent="0.3"/>
    <row r="8442" ht="15" customHeight="1" x14ac:dyDescent="0.3"/>
    <row r="8443" ht="15" customHeight="1" x14ac:dyDescent="0.3"/>
    <row r="8444" ht="15" customHeight="1" x14ac:dyDescent="0.3"/>
    <row r="8445" ht="15" customHeight="1" x14ac:dyDescent="0.3"/>
    <row r="8446" ht="15" customHeight="1" x14ac:dyDescent="0.3"/>
    <row r="8447" ht="15" customHeight="1" x14ac:dyDescent="0.3"/>
    <row r="8448" ht="15" customHeight="1" x14ac:dyDescent="0.3"/>
    <row r="8449" ht="15" customHeight="1" x14ac:dyDescent="0.3"/>
    <row r="8450" ht="15" customHeight="1" x14ac:dyDescent="0.3"/>
    <row r="8451" ht="15" customHeight="1" x14ac:dyDescent="0.3"/>
    <row r="8452" ht="15" customHeight="1" x14ac:dyDescent="0.3"/>
    <row r="8453" ht="15" customHeight="1" x14ac:dyDescent="0.3"/>
    <row r="8454" ht="15" customHeight="1" x14ac:dyDescent="0.3"/>
    <row r="8455" ht="15" customHeight="1" x14ac:dyDescent="0.3"/>
    <row r="8456" ht="15" customHeight="1" x14ac:dyDescent="0.3"/>
    <row r="8457" ht="15" customHeight="1" x14ac:dyDescent="0.3"/>
    <row r="8458" ht="15" customHeight="1" x14ac:dyDescent="0.3"/>
    <row r="8459" ht="15" customHeight="1" x14ac:dyDescent="0.3"/>
    <row r="8460" ht="15" customHeight="1" x14ac:dyDescent="0.3"/>
    <row r="8461" ht="15" customHeight="1" x14ac:dyDescent="0.3"/>
    <row r="8462" ht="15" customHeight="1" x14ac:dyDescent="0.3"/>
    <row r="8463" ht="15" customHeight="1" x14ac:dyDescent="0.3"/>
    <row r="8464" ht="15" customHeight="1" x14ac:dyDescent="0.3"/>
    <row r="8465" ht="15" customHeight="1" x14ac:dyDescent="0.3"/>
    <row r="8466" ht="15" customHeight="1" x14ac:dyDescent="0.3"/>
    <row r="8467" ht="15" customHeight="1" x14ac:dyDescent="0.3"/>
    <row r="8468" ht="15" customHeight="1" x14ac:dyDescent="0.3"/>
    <row r="8469" ht="15" customHeight="1" x14ac:dyDescent="0.3"/>
    <row r="8470" ht="15" customHeight="1" x14ac:dyDescent="0.3"/>
    <row r="8471" ht="15" customHeight="1" x14ac:dyDescent="0.3"/>
    <row r="8472" ht="15" customHeight="1" x14ac:dyDescent="0.3"/>
    <row r="8473" ht="15" customHeight="1" x14ac:dyDescent="0.3"/>
    <row r="8474" ht="15" customHeight="1" x14ac:dyDescent="0.3"/>
    <row r="8475" ht="15" customHeight="1" x14ac:dyDescent="0.3"/>
    <row r="8476" ht="15" customHeight="1" x14ac:dyDescent="0.3"/>
    <row r="8477" ht="15" customHeight="1" x14ac:dyDescent="0.3"/>
    <row r="8478" ht="15" customHeight="1" x14ac:dyDescent="0.3"/>
    <row r="8479" ht="15" customHeight="1" x14ac:dyDescent="0.3"/>
    <row r="8480" ht="15" customHeight="1" x14ac:dyDescent="0.3"/>
    <row r="8481" ht="15" customHeight="1" x14ac:dyDescent="0.3"/>
    <row r="8482" ht="15" customHeight="1" x14ac:dyDescent="0.3"/>
    <row r="8483" ht="15" customHeight="1" x14ac:dyDescent="0.3"/>
    <row r="8484" ht="15" customHeight="1" x14ac:dyDescent="0.3"/>
    <row r="8485" ht="15" customHeight="1" x14ac:dyDescent="0.3"/>
    <row r="8486" ht="15" customHeight="1" x14ac:dyDescent="0.3"/>
    <row r="8487" ht="15" customHeight="1" x14ac:dyDescent="0.3"/>
    <row r="8488" ht="15" customHeight="1" x14ac:dyDescent="0.3"/>
    <row r="8489" ht="15" customHeight="1" x14ac:dyDescent="0.3"/>
    <row r="8490" ht="15" customHeight="1" x14ac:dyDescent="0.3"/>
    <row r="8491" ht="15" customHeight="1" x14ac:dyDescent="0.3"/>
    <row r="8492" ht="15" customHeight="1" x14ac:dyDescent="0.3"/>
    <row r="8493" ht="15" customHeight="1" x14ac:dyDescent="0.3"/>
    <row r="8494" ht="15" customHeight="1" x14ac:dyDescent="0.3"/>
    <row r="8495" ht="15" customHeight="1" x14ac:dyDescent="0.3"/>
    <row r="8496" ht="15" customHeight="1" x14ac:dyDescent="0.3"/>
    <row r="8497" ht="15" customHeight="1" x14ac:dyDescent="0.3"/>
    <row r="8498" ht="15" customHeight="1" x14ac:dyDescent="0.3"/>
    <row r="8499" ht="15" customHeight="1" x14ac:dyDescent="0.3"/>
    <row r="8500" ht="15" customHeight="1" x14ac:dyDescent="0.3"/>
    <row r="8501" ht="15" customHeight="1" x14ac:dyDescent="0.3"/>
    <row r="8502" ht="15" customHeight="1" x14ac:dyDescent="0.3"/>
    <row r="8503" ht="15" customHeight="1" x14ac:dyDescent="0.3"/>
    <row r="8504" ht="15" customHeight="1" x14ac:dyDescent="0.3"/>
    <row r="8505" ht="15" customHeight="1" x14ac:dyDescent="0.3"/>
    <row r="8506" ht="15" customHeight="1" x14ac:dyDescent="0.3"/>
    <row r="8507" ht="15" customHeight="1" x14ac:dyDescent="0.3"/>
    <row r="8508" ht="15" customHeight="1" x14ac:dyDescent="0.3"/>
    <row r="8509" ht="15" customHeight="1" x14ac:dyDescent="0.3"/>
    <row r="8510" ht="15" customHeight="1" x14ac:dyDescent="0.3"/>
    <row r="8511" ht="15" customHeight="1" x14ac:dyDescent="0.3"/>
    <row r="8512" ht="15" customHeight="1" x14ac:dyDescent="0.3"/>
    <row r="8513" ht="15" customHeight="1" x14ac:dyDescent="0.3"/>
    <row r="8514" ht="15" customHeight="1" x14ac:dyDescent="0.3"/>
    <row r="8515" ht="15" customHeight="1" x14ac:dyDescent="0.3"/>
    <row r="8516" ht="15" customHeight="1" x14ac:dyDescent="0.3"/>
    <row r="8517" ht="15" customHeight="1" x14ac:dyDescent="0.3"/>
    <row r="8518" ht="15" customHeight="1" x14ac:dyDescent="0.3"/>
    <row r="8519" ht="15" customHeight="1" x14ac:dyDescent="0.3"/>
    <row r="8520" ht="15" customHeight="1" x14ac:dyDescent="0.3"/>
    <row r="8521" ht="15" customHeight="1" x14ac:dyDescent="0.3"/>
    <row r="8522" ht="15" customHeight="1" x14ac:dyDescent="0.3"/>
    <row r="8523" ht="15" customHeight="1" x14ac:dyDescent="0.3"/>
    <row r="8524" ht="15" customHeight="1" x14ac:dyDescent="0.3"/>
    <row r="8525" ht="15" customHeight="1" x14ac:dyDescent="0.3"/>
    <row r="8526" ht="15" customHeight="1" x14ac:dyDescent="0.3"/>
    <row r="8527" ht="15" customHeight="1" x14ac:dyDescent="0.3"/>
    <row r="8528" ht="15" customHeight="1" x14ac:dyDescent="0.3"/>
    <row r="8529" ht="15" customHeight="1" x14ac:dyDescent="0.3"/>
    <row r="8530" ht="15" customHeight="1" x14ac:dyDescent="0.3"/>
    <row r="8531" ht="15" customHeight="1" x14ac:dyDescent="0.3"/>
    <row r="8532" ht="15" customHeight="1" x14ac:dyDescent="0.3"/>
    <row r="8533" ht="15" customHeight="1" x14ac:dyDescent="0.3"/>
    <row r="8534" ht="15" customHeight="1" x14ac:dyDescent="0.3"/>
    <row r="8535" ht="15" customHeight="1" x14ac:dyDescent="0.3"/>
    <row r="8536" ht="15" customHeight="1" x14ac:dyDescent="0.3"/>
    <row r="8537" ht="15" customHeight="1" x14ac:dyDescent="0.3"/>
    <row r="8538" ht="15" customHeight="1" x14ac:dyDescent="0.3"/>
    <row r="8539" ht="15" customHeight="1" x14ac:dyDescent="0.3"/>
    <row r="8540" ht="15" customHeight="1" x14ac:dyDescent="0.3"/>
    <row r="8541" ht="15" customHeight="1" x14ac:dyDescent="0.3"/>
    <row r="8542" ht="15" customHeight="1" x14ac:dyDescent="0.3"/>
    <row r="8543" ht="15" customHeight="1" x14ac:dyDescent="0.3"/>
    <row r="8544" ht="15" customHeight="1" x14ac:dyDescent="0.3"/>
    <row r="8545" ht="15" customHeight="1" x14ac:dyDescent="0.3"/>
    <row r="8546" ht="15" customHeight="1" x14ac:dyDescent="0.3"/>
    <row r="8547" ht="15" customHeight="1" x14ac:dyDescent="0.3"/>
    <row r="8548" ht="15" customHeight="1" x14ac:dyDescent="0.3"/>
    <row r="8549" ht="15" customHeight="1" x14ac:dyDescent="0.3"/>
    <row r="8550" ht="15" customHeight="1" x14ac:dyDescent="0.3"/>
    <row r="8551" ht="15" customHeight="1" x14ac:dyDescent="0.3"/>
    <row r="8552" ht="15" customHeight="1" x14ac:dyDescent="0.3"/>
    <row r="8553" ht="15" customHeight="1" x14ac:dyDescent="0.3"/>
    <row r="8554" ht="15" customHeight="1" x14ac:dyDescent="0.3"/>
    <row r="8555" ht="15" customHeight="1" x14ac:dyDescent="0.3"/>
    <row r="8556" ht="15" customHeight="1" x14ac:dyDescent="0.3"/>
    <row r="8557" ht="15" customHeight="1" x14ac:dyDescent="0.3"/>
    <row r="8558" ht="15" customHeight="1" x14ac:dyDescent="0.3"/>
    <row r="8559" ht="15" customHeight="1" x14ac:dyDescent="0.3"/>
    <row r="8560" ht="15" customHeight="1" x14ac:dyDescent="0.3"/>
    <row r="8561" ht="15" customHeight="1" x14ac:dyDescent="0.3"/>
    <row r="8562" ht="15" customHeight="1" x14ac:dyDescent="0.3"/>
    <row r="8563" ht="15" customHeight="1" x14ac:dyDescent="0.3"/>
    <row r="8564" ht="15" customHeight="1" x14ac:dyDescent="0.3"/>
    <row r="8565" ht="15" customHeight="1" x14ac:dyDescent="0.3"/>
    <row r="8566" ht="15" customHeight="1" x14ac:dyDescent="0.3"/>
    <row r="8567" ht="15" customHeight="1" x14ac:dyDescent="0.3"/>
    <row r="8568" ht="15" customHeight="1" x14ac:dyDescent="0.3"/>
    <row r="8569" ht="15" customHeight="1" x14ac:dyDescent="0.3"/>
    <row r="8570" ht="15" customHeight="1" x14ac:dyDescent="0.3"/>
    <row r="8571" ht="15" customHeight="1" x14ac:dyDescent="0.3"/>
    <row r="8572" ht="15" customHeight="1" x14ac:dyDescent="0.3"/>
    <row r="8573" ht="15" customHeight="1" x14ac:dyDescent="0.3"/>
    <row r="8574" ht="15" customHeight="1" x14ac:dyDescent="0.3"/>
    <row r="8575" ht="15" customHeight="1" x14ac:dyDescent="0.3"/>
    <row r="8576" ht="15" customHeight="1" x14ac:dyDescent="0.3"/>
    <row r="8577" ht="15" customHeight="1" x14ac:dyDescent="0.3"/>
    <row r="8578" ht="15" customHeight="1" x14ac:dyDescent="0.3"/>
    <row r="8579" ht="15" customHeight="1" x14ac:dyDescent="0.3"/>
    <row r="8580" ht="15" customHeight="1" x14ac:dyDescent="0.3"/>
    <row r="8581" ht="15" customHeight="1" x14ac:dyDescent="0.3"/>
    <row r="8582" ht="15" customHeight="1" x14ac:dyDescent="0.3"/>
    <row r="8583" ht="15" customHeight="1" x14ac:dyDescent="0.3"/>
    <row r="8584" ht="15" customHeight="1" x14ac:dyDescent="0.3"/>
    <row r="8585" ht="15" customHeight="1" x14ac:dyDescent="0.3"/>
    <row r="8586" ht="15" customHeight="1" x14ac:dyDescent="0.3"/>
    <row r="8587" ht="15" customHeight="1" x14ac:dyDescent="0.3"/>
    <row r="8588" ht="15" customHeight="1" x14ac:dyDescent="0.3"/>
    <row r="8589" ht="15" customHeight="1" x14ac:dyDescent="0.3"/>
    <row r="8590" ht="15" customHeight="1" x14ac:dyDescent="0.3"/>
    <row r="8591" ht="15" customHeight="1" x14ac:dyDescent="0.3"/>
    <row r="8592" ht="15" customHeight="1" x14ac:dyDescent="0.3"/>
    <row r="8593" ht="15" customHeight="1" x14ac:dyDescent="0.3"/>
    <row r="8594" ht="15" customHeight="1" x14ac:dyDescent="0.3"/>
    <row r="8595" ht="15" customHeight="1" x14ac:dyDescent="0.3"/>
    <row r="8596" ht="15" customHeight="1" x14ac:dyDescent="0.3"/>
    <row r="8597" ht="15" customHeight="1" x14ac:dyDescent="0.3"/>
    <row r="8598" ht="15" customHeight="1" x14ac:dyDescent="0.3"/>
    <row r="8599" ht="15" customHeight="1" x14ac:dyDescent="0.3"/>
    <row r="8600" ht="15" customHeight="1" x14ac:dyDescent="0.3"/>
    <row r="8601" ht="15" customHeight="1" x14ac:dyDescent="0.3"/>
    <row r="8602" ht="15" customHeight="1" x14ac:dyDescent="0.3"/>
    <row r="8603" ht="15" customHeight="1" x14ac:dyDescent="0.3"/>
    <row r="8604" ht="15" customHeight="1" x14ac:dyDescent="0.3"/>
    <row r="8605" ht="15" customHeight="1" x14ac:dyDescent="0.3"/>
    <row r="8606" ht="15" customHeight="1" x14ac:dyDescent="0.3"/>
    <row r="8607" ht="15" customHeight="1" x14ac:dyDescent="0.3"/>
    <row r="8608" ht="15" customHeight="1" x14ac:dyDescent="0.3"/>
    <row r="8609" ht="15" customHeight="1" x14ac:dyDescent="0.3"/>
    <row r="8610" ht="15" customHeight="1" x14ac:dyDescent="0.3"/>
    <row r="8611" ht="15" customHeight="1" x14ac:dyDescent="0.3"/>
    <row r="8612" ht="15" customHeight="1" x14ac:dyDescent="0.3"/>
    <row r="8613" ht="15" customHeight="1" x14ac:dyDescent="0.3"/>
    <row r="8614" ht="15" customHeight="1" x14ac:dyDescent="0.3"/>
    <row r="8615" ht="15" customHeight="1" x14ac:dyDescent="0.3"/>
    <row r="8616" ht="15" customHeight="1" x14ac:dyDescent="0.3"/>
    <row r="8617" ht="15" customHeight="1" x14ac:dyDescent="0.3"/>
    <row r="8618" ht="15" customHeight="1" x14ac:dyDescent="0.3"/>
    <row r="8619" ht="15" customHeight="1" x14ac:dyDescent="0.3"/>
    <row r="8620" ht="15" customHeight="1" x14ac:dyDescent="0.3"/>
    <row r="8621" ht="15" customHeight="1" x14ac:dyDescent="0.3"/>
    <row r="8622" ht="15" customHeight="1" x14ac:dyDescent="0.3"/>
    <row r="8623" ht="15" customHeight="1" x14ac:dyDescent="0.3"/>
    <row r="8624" ht="15" customHeight="1" x14ac:dyDescent="0.3"/>
    <row r="8625" ht="15" customHeight="1" x14ac:dyDescent="0.3"/>
    <row r="8626" ht="15" customHeight="1" x14ac:dyDescent="0.3"/>
    <row r="8627" ht="15" customHeight="1" x14ac:dyDescent="0.3"/>
    <row r="8628" ht="15" customHeight="1" x14ac:dyDescent="0.3"/>
    <row r="8629" ht="15" customHeight="1" x14ac:dyDescent="0.3"/>
    <row r="8630" ht="15" customHeight="1" x14ac:dyDescent="0.3"/>
    <row r="8631" ht="15" customHeight="1" x14ac:dyDescent="0.3"/>
    <row r="8632" ht="15" customHeight="1" x14ac:dyDescent="0.3"/>
    <row r="8633" ht="15" customHeight="1" x14ac:dyDescent="0.3"/>
    <row r="8634" ht="15" customHeight="1" x14ac:dyDescent="0.3"/>
    <row r="8635" ht="15" customHeight="1" x14ac:dyDescent="0.3"/>
    <row r="8636" ht="15" customHeight="1" x14ac:dyDescent="0.3"/>
    <row r="8637" ht="15" customHeight="1" x14ac:dyDescent="0.3"/>
    <row r="8638" ht="15" customHeight="1" x14ac:dyDescent="0.3"/>
    <row r="8639" ht="15" customHeight="1" x14ac:dyDescent="0.3"/>
    <row r="8640" ht="15" customHeight="1" x14ac:dyDescent="0.3"/>
    <row r="8641" ht="15" customHeight="1" x14ac:dyDescent="0.3"/>
    <row r="8642" ht="15" customHeight="1" x14ac:dyDescent="0.3"/>
    <row r="8643" ht="15" customHeight="1" x14ac:dyDescent="0.3"/>
    <row r="8644" ht="15" customHeight="1" x14ac:dyDescent="0.3"/>
    <row r="8645" ht="15" customHeight="1" x14ac:dyDescent="0.3"/>
    <row r="8646" ht="15" customHeight="1" x14ac:dyDescent="0.3"/>
    <row r="8647" ht="15" customHeight="1" x14ac:dyDescent="0.3"/>
    <row r="8648" ht="15" customHeight="1" x14ac:dyDescent="0.3"/>
    <row r="8649" ht="15" customHeight="1" x14ac:dyDescent="0.3"/>
    <row r="8650" ht="15" customHeight="1" x14ac:dyDescent="0.3"/>
    <row r="8651" ht="15" customHeight="1" x14ac:dyDescent="0.3"/>
    <row r="8652" ht="15" customHeight="1" x14ac:dyDescent="0.3"/>
    <row r="8653" ht="15" customHeight="1" x14ac:dyDescent="0.3"/>
    <row r="8654" ht="15" customHeight="1" x14ac:dyDescent="0.3"/>
    <row r="8655" ht="15" customHeight="1" x14ac:dyDescent="0.3"/>
    <row r="8656" ht="15" customHeight="1" x14ac:dyDescent="0.3"/>
    <row r="8657" ht="15" customHeight="1" x14ac:dyDescent="0.3"/>
    <row r="8658" ht="15" customHeight="1" x14ac:dyDescent="0.3"/>
    <row r="8659" ht="15" customHeight="1" x14ac:dyDescent="0.3"/>
    <row r="8660" ht="15" customHeight="1" x14ac:dyDescent="0.3"/>
    <row r="8661" ht="15" customHeight="1" x14ac:dyDescent="0.3"/>
    <row r="8662" ht="15" customHeight="1" x14ac:dyDescent="0.3"/>
    <row r="8663" ht="15" customHeight="1" x14ac:dyDescent="0.3"/>
    <row r="8664" ht="15" customHeight="1" x14ac:dyDescent="0.3"/>
    <row r="8665" ht="15" customHeight="1" x14ac:dyDescent="0.3"/>
    <row r="8666" ht="15" customHeight="1" x14ac:dyDescent="0.3"/>
    <row r="8667" ht="15" customHeight="1" x14ac:dyDescent="0.3"/>
    <row r="8668" ht="15" customHeight="1" x14ac:dyDescent="0.3"/>
    <row r="8669" ht="15" customHeight="1" x14ac:dyDescent="0.3"/>
    <row r="8670" ht="15" customHeight="1" x14ac:dyDescent="0.3"/>
    <row r="8671" ht="15" customHeight="1" x14ac:dyDescent="0.3"/>
    <row r="8672" ht="15" customHeight="1" x14ac:dyDescent="0.3"/>
    <row r="8673" ht="15" customHeight="1" x14ac:dyDescent="0.3"/>
    <row r="8674" ht="15" customHeight="1" x14ac:dyDescent="0.3"/>
    <row r="8675" ht="15" customHeight="1" x14ac:dyDescent="0.3"/>
    <row r="8676" ht="15" customHeight="1" x14ac:dyDescent="0.3"/>
    <row r="8677" ht="15" customHeight="1" x14ac:dyDescent="0.3"/>
    <row r="8678" ht="15" customHeight="1" x14ac:dyDescent="0.3"/>
    <row r="8679" ht="15" customHeight="1" x14ac:dyDescent="0.3"/>
    <row r="8680" ht="15" customHeight="1" x14ac:dyDescent="0.3"/>
    <row r="8681" ht="15" customHeight="1" x14ac:dyDescent="0.3"/>
    <row r="8682" ht="15" customHeight="1" x14ac:dyDescent="0.3"/>
    <row r="8683" ht="15" customHeight="1" x14ac:dyDescent="0.3"/>
    <row r="8684" ht="15" customHeight="1" x14ac:dyDescent="0.3"/>
    <row r="8685" ht="15" customHeight="1" x14ac:dyDescent="0.3"/>
    <row r="8686" ht="15" customHeight="1" x14ac:dyDescent="0.3"/>
    <row r="8687" ht="15" customHeight="1" x14ac:dyDescent="0.3"/>
    <row r="8688" ht="15" customHeight="1" x14ac:dyDescent="0.3"/>
    <row r="8689" ht="15" customHeight="1" x14ac:dyDescent="0.3"/>
    <row r="8690" ht="15" customHeight="1" x14ac:dyDescent="0.3"/>
    <row r="8691" ht="15" customHeight="1" x14ac:dyDescent="0.3"/>
    <row r="8692" ht="15" customHeight="1" x14ac:dyDescent="0.3"/>
    <row r="8693" ht="15" customHeight="1" x14ac:dyDescent="0.3"/>
    <row r="8694" ht="15" customHeight="1" x14ac:dyDescent="0.3"/>
    <row r="8695" ht="15" customHeight="1" x14ac:dyDescent="0.3"/>
    <row r="8696" ht="15" customHeight="1" x14ac:dyDescent="0.3"/>
    <row r="8697" ht="15" customHeight="1" x14ac:dyDescent="0.3"/>
    <row r="8698" ht="15" customHeight="1" x14ac:dyDescent="0.3"/>
    <row r="8699" ht="15" customHeight="1" x14ac:dyDescent="0.3"/>
    <row r="8700" ht="15" customHeight="1" x14ac:dyDescent="0.3"/>
    <row r="8701" ht="15" customHeight="1" x14ac:dyDescent="0.3"/>
    <row r="8702" ht="15" customHeight="1" x14ac:dyDescent="0.3"/>
    <row r="8703" ht="15" customHeight="1" x14ac:dyDescent="0.3"/>
    <row r="8704" ht="15" customHeight="1" x14ac:dyDescent="0.3"/>
    <row r="8705" ht="15" customHeight="1" x14ac:dyDescent="0.3"/>
    <row r="8706" ht="15" customHeight="1" x14ac:dyDescent="0.3"/>
    <row r="8707" ht="15" customHeight="1" x14ac:dyDescent="0.3"/>
    <row r="8708" ht="15" customHeight="1" x14ac:dyDescent="0.3"/>
    <row r="8709" ht="15" customHeight="1" x14ac:dyDescent="0.3"/>
    <row r="8710" ht="15" customHeight="1" x14ac:dyDescent="0.3"/>
    <row r="8711" ht="15" customHeight="1" x14ac:dyDescent="0.3"/>
    <row r="8712" ht="15" customHeight="1" x14ac:dyDescent="0.3"/>
    <row r="8713" ht="15" customHeight="1" x14ac:dyDescent="0.3"/>
    <row r="8714" ht="15" customHeight="1" x14ac:dyDescent="0.3"/>
    <row r="8715" ht="15" customHeight="1" x14ac:dyDescent="0.3"/>
    <row r="8716" ht="15" customHeight="1" x14ac:dyDescent="0.3"/>
    <row r="8717" ht="15" customHeight="1" x14ac:dyDescent="0.3"/>
    <row r="8718" ht="15" customHeight="1" x14ac:dyDescent="0.3"/>
    <row r="8719" ht="15" customHeight="1" x14ac:dyDescent="0.3"/>
    <row r="8720" ht="15" customHeight="1" x14ac:dyDescent="0.3"/>
    <row r="8721" ht="15" customHeight="1" x14ac:dyDescent="0.3"/>
    <row r="8722" ht="15" customHeight="1" x14ac:dyDescent="0.3"/>
    <row r="8723" ht="15" customHeight="1" x14ac:dyDescent="0.3"/>
    <row r="8724" ht="15" customHeight="1" x14ac:dyDescent="0.3"/>
    <row r="8725" ht="15" customHeight="1" x14ac:dyDescent="0.3"/>
    <row r="8726" ht="15" customHeight="1" x14ac:dyDescent="0.3"/>
    <row r="8727" ht="15" customHeight="1" x14ac:dyDescent="0.3"/>
    <row r="8728" ht="15" customHeight="1" x14ac:dyDescent="0.3"/>
    <row r="8729" ht="15" customHeight="1" x14ac:dyDescent="0.3"/>
    <row r="8730" ht="15" customHeight="1" x14ac:dyDescent="0.3"/>
    <row r="8731" ht="15" customHeight="1" x14ac:dyDescent="0.3"/>
    <row r="8732" ht="15" customHeight="1" x14ac:dyDescent="0.3"/>
    <row r="8733" ht="15" customHeight="1" x14ac:dyDescent="0.3"/>
    <row r="8734" ht="15" customHeight="1" x14ac:dyDescent="0.3"/>
    <row r="8735" ht="15" customHeight="1" x14ac:dyDescent="0.3"/>
    <row r="8736" ht="15" customHeight="1" x14ac:dyDescent="0.3"/>
    <row r="8737" ht="15" customHeight="1" x14ac:dyDescent="0.3"/>
    <row r="8738" ht="15" customHeight="1" x14ac:dyDescent="0.3"/>
    <row r="8739" ht="15" customHeight="1" x14ac:dyDescent="0.3"/>
    <row r="8740" ht="15" customHeight="1" x14ac:dyDescent="0.3"/>
    <row r="8741" ht="15" customHeight="1" x14ac:dyDescent="0.3"/>
    <row r="8742" ht="15" customHeight="1" x14ac:dyDescent="0.3"/>
    <row r="8743" ht="15" customHeight="1" x14ac:dyDescent="0.3"/>
    <row r="8744" ht="15" customHeight="1" x14ac:dyDescent="0.3"/>
    <row r="8745" ht="15" customHeight="1" x14ac:dyDescent="0.3"/>
    <row r="8746" ht="15" customHeight="1" x14ac:dyDescent="0.3"/>
    <row r="8747" ht="15" customHeight="1" x14ac:dyDescent="0.3"/>
    <row r="8748" ht="15" customHeight="1" x14ac:dyDescent="0.3"/>
    <row r="8749" ht="15" customHeight="1" x14ac:dyDescent="0.3"/>
    <row r="8750" ht="15" customHeight="1" x14ac:dyDescent="0.3"/>
    <row r="8751" ht="15" customHeight="1" x14ac:dyDescent="0.3"/>
    <row r="8752" ht="15" customHeight="1" x14ac:dyDescent="0.3"/>
    <row r="8753" ht="15" customHeight="1" x14ac:dyDescent="0.3"/>
    <row r="8754" ht="15" customHeight="1" x14ac:dyDescent="0.3"/>
    <row r="8755" ht="15" customHeight="1" x14ac:dyDescent="0.3"/>
    <row r="8756" ht="15" customHeight="1" x14ac:dyDescent="0.3"/>
    <row r="8757" ht="15" customHeight="1" x14ac:dyDescent="0.3"/>
    <row r="8758" ht="15" customHeight="1" x14ac:dyDescent="0.3"/>
    <row r="8759" ht="15" customHeight="1" x14ac:dyDescent="0.3"/>
    <row r="8760" ht="15" customHeight="1" x14ac:dyDescent="0.3"/>
    <row r="8761" ht="15" customHeight="1" x14ac:dyDescent="0.3"/>
    <row r="8762" ht="15" customHeight="1" x14ac:dyDescent="0.3"/>
    <row r="8763" ht="15" customHeight="1" x14ac:dyDescent="0.3"/>
    <row r="8764" ht="15" customHeight="1" x14ac:dyDescent="0.3"/>
    <row r="8765" ht="15" customHeight="1" x14ac:dyDescent="0.3"/>
    <row r="8766" ht="15" customHeight="1" x14ac:dyDescent="0.3"/>
    <row r="8767" ht="15" customHeight="1" x14ac:dyDescent="0.3"/>
    <row r="8768" ht="15" customHeight="1" x14ac:dyDescent="0.3"/>
    <row r="8769" ht="15" customHeight="1" x14ac:dyDescent="0.3"/>
    <row r="8770" ht="15" customHeight="1" x14ac:dyDescent="0.3"/>
    <row r="8771" ht="15" customHeight="1" x14ac:dyDescent="0.3"/>
    <row r="8772" ht="15" customHeight="1" x14ac:dyDescent="0.3"/>
    <row r="8773" ht="15" customHeight="1" x14ac:dyDescent="0.3"/>
    <row r="8774" ht="15" customHeight="1" x14ac:dyDescent="0.3"/>
    <row r="8775" ht="15" customHeight="1" x14ac:dyDescent="0.3"/>
    <row r="8776" ht="15" customHeight="1" x14ac:dyDescent="0.3"/>
    <row r="8777" ht="15" customHeight="1" x14ac:dyDescent="0.3"/>
    <row r="8778" ht="15" customHeight="1" x14ac:dyDescent="0.3"/>
    <row r="8779" ht="15" customHeight="1" x14ac:dyDescent="0.3"/>
    <row r="8780" ht="15" customHeight="1" x14ac:dyDescent="0.3"/>
    <row r="8781" ht="15" customHeight="1" x14ac:dyDescent="0.3"/>
    <row r="8782" ht="15" customHeight="1" x14ac:dyDescent="0.3"/>
    <row r="8783" ht="15" customHeight="1" x14ac:dyDescent="0.3"/>
    <row r="8784" ht="15" customHeight="1" x14ac:dyDescent="0.3"/>
    <row r="8785" ht="15" customHeight="1" x14ac:dyDescent="0.3"/>
    <row r="8786" ht="15" customHeight="1" x14ac:dyDescent="0.3"/>
    <row r="8787" ht="15" customHeight="1" x14ac:dyDescent="0.3"/>
    <row r="8788" ht="15" customHeight="1" x14ac:dyDescent="0.3"/>
    <row r="8789" ht="15" customHeight="1" x14ac:dyDescent="0.3"/>
    <row r="8790" ht="15" customHeight="1" x14ac:dyDescent="0.3"/>
    <row r="8791" ht="15" customHeight="1" x14ac:dyDescent="0.3"/>
    <row r="8792" ht="15" customHeight="1" x14ac:dyDescent="0.3"/>
    <row r="8793" ht="15" customHeight="1" x14ac:dyDescent="0.3"/>
    <row r="8794" ht="15" customHeight="1" x14ac:dyDescent="0.3"/>
    <row r="8795" ht="15" customHeight="1" x14ac:dyDescent="0.3"/>
    <row r="8796" ht="15" customHeight="1" x14ac:dyDescent="0.3"/>
    <row r="8797" ht="15" customHeight="1" x14ac:dyDescent="0.3"/>
    <row r="8798" ht="15" customHeight="1" x14ac:dyDescent="0.3"/>
    <row r="8799" ht="15" customHeight="1" x14ac:dyDescent="0.3"/>
    <row r="8800" ht="15" customHeight="1" x14ac:dyDescent="0.3"/>
    <row r="8801" ht="15" customHeight="1" x14ac:dyDescent="0.3"/>
    <row r="8802" ht="15" customHeight="1" x14ac:dyDescent="0.3"/>
    <row r="8803" ht="15" customHeight="1" x14ac:dyDescent="0.3"/>
    <row r="8804" ht="15" customHeight="1" x14ac:dyDescent="0.3"/>
    <row r="8805" ht="15" customHeight="1" x14ac:dyDescent="0.3"/>
    <row r="8806" ht="15" customHeight="1" x14ac:dyDescent="0.3"/>
    <row r="8807" ht="15" customHeight="1" x14ac:dyDescent="0.3"/>
    <row r="8808" ht="15" customHeight="1" x14ac:dyDescent="0.3"/>
    <row r="8809" ht="15" customHeight="1" x14ac:dyDescent="0.3"/>
    <row r="8810" ht="15" customHeight="1" x14ac:dyDescent="0.3"/>
    <row r="8811" ht="15" customHeight="1" x14ac:dyDescent="0.3"/>
    <row r="8812" ht="15" customHeight="1" x14ac:dyDescent="0.3"/>
    <row r="8813" ht="15" customHeight="1" x14ac:dyDescent="0.3"/>
    <row r="8814" ht="15" customHeight="1" x14ac:dyDescent="0.3"/>
    <row r="8815" ht="15" customHeight="1" x14ac:dyDescent="0.3"/>
    <row r="8816" ht="15" customHeight="1" x14ac:dyDescent="0.3"/>
    <row r="8817" ht="15" customHeight="1" x14ac:dyDescent="0.3"/>
    <row r="8818" ht="15" customHeight="1" x14ac:dyDescent="0.3"/>
    <row r="8819" ht="15" customHeight="1" x14ac:dyDescent="0.3"/>
    <row r="8820" ht="15" customHeight="1" x14ac:dyDescent="0.3"/>
    <row r="8821" ht="15" customHeight="1" x14ac:dyDescent="0.3"/>
    <row r="8822" ht="15" customHeight="1" x14ac:dyDescent="0.3"/>
    <row r="8823" ht="15" customHeight="1" x14ac:dyDescent="0.3"/>
    <row r="8824" ht="15" customHeight="1" x14ac:dyDescent="0.3"/>
    <row r="8825" ht="15" customHeight="1" x14ac:dyDescent="0.3"/>
    <row r="8826" ht="15" customHeight="1" x14ac:dyDescent="0.3"/>
    <row r="8827" ht="15" customHeight="1" x14ac:dyDescent="0.3"/>
    <row r="8828" ht="15" customHeight="1" x14ac:dyDescent="0.3"/>
    <row r="8829" ht="15" customHeight="1" x14ac:dyDescent="0.3"/>
    <row r="8830" ht="15" customHeight="1" x14ac:dyDescent="0.3"/>
    <row r="8831" ht="15" customHeight="1" x14ac:dyDescent="0.3"/>
    <row r="8832" ht="15" customHeight="1" x14ac:dyDescent="0.3"/>
    <row r="8833" ht="15" customHeight="1" x14ac:dyDescent="0.3"/>
    <row r="8834" ht="15" customHeight="1" x14ac:dyDescent="0.3"/>
    <row r="8835" ht="15" customHeight="1" x14ac:dyDescent="0.3"/>
    <row r="8836" ht="15" customHeight="1" x14ac:dyDescent="0.3"/>
    <row r="8837" ht="15" customHeight="1" x14ac:dyDescent="0.3"/>
    <row r="8838" ht="15" customHeight="1" x14ac:dyDescent="0.3"/>
    <row r="8839" ht="15" customHeight="1" x14ac:dyDescent="0.3"/>
    <row r="8840" ht="15" customHeight="1" x14ac:dyDescent="0.3"/>
    <row r="8841" ht="15" customHeight="1" x14ac:dyDescent="0.3"/>
    <row r="8842" ht="15" customHeight="1" x14ac:dyDescent="0.3"/>
    <row r="8843" ht="15" customHeight="1" x14ac:dyDescent="0.3"/>
    <row r="8844" ht="15" customHeight="1" x14ac:dyDescent="0.3"/>
    <row r="8845" ht="15" customHeight="1" x14ac:dyDescent="0.3"/>
    <row r="8846" ht="15" customHeight="1" x14ac:dyDescent="0.3"/>
    <row r="8847" ht="15" customHeight="1" x14ac:dyDescent="0.3"/>
    <row r="8848" ht="15" customHeight="1" x14ac:dyDescent="0.3"/>
    <row r="8849" ht="15" customHeight="1" x14ac:dyDescent="0.3"/>
    <row r="8850" ht="15" customHeight="1" x14ac:dyDescent="0.3"/>
    <row r="8851" ht="15" customHeight="1" x14ac:dyDescent="0.3"/>
    <row r="8852" ht="15" customHeight="1" x14ac:dyDescent="0.3"/>
    <row r="8853" ht="15" customHeight="1" x14ac:dyDescent="0.3"/>
    <row r="8854" ht="15" customHeight="1" x14ac:dyDescent="0.3"/>
    <row r="8855" ht="15" customHeight="1" x14ac:dyDescent="0.3"/>
    <row r="8856" ht="15" customHeight="1" x14ac:dyDescent="0.3"/>
    <row r="8857" ht="15" customHeight="1" x14ac:dyDescent="0.3"/>
    <row r="8858" ht="15" customHeight="1" x14ac:dyDescent="0.3"/>
    <row r="8859" ht="15" customHeight="1" x14ac:dyDescent="0.3"/>
    <row r="8860" ht="15" customHeight="1" x14ac:dyDescent="0.3"/>
    <row r="8861" ht="15" customHeight="1" x14ac:dyDescent="0.3"/>
    <row r="8862" ht="15" customHeight="1" x14ac:dyDescent="0.3"/>
    <row r="8863" ht="15" customHeight="1" x14ac:dyDescent="0.3"/>
    <row r="8864" ht="15" customHeight="1" x14ac:dyDescent="0.3"/>
    <row r="8865" ht="15" customHeight="1" x14ac:dyDescent="0.3"/>
    <row r="8866" ht="15" customHeight="1" x14ac:dyDescent="0.3"/>
    <row r="8867" ht="15" customHeight="1" x14ac:dyDescent="0.3"/>
    <row r="8868" ht="15" customHeight="1" x14ac:dyDescent="0.3"/>
    <row r="8869" ht="15" customHeight="1" x14ac:dyDescent="0.3"/>
    <row r="8870" ht="15" customHeight="1" x14ac:dyDescent="0.3"/>
    <row r="8871" ht="15" customHeight="1" x14ac:dyDescent="0.3"/>
    <row r="8872" ht="15" customHeight="1" x14ac:dyDescent="0.3"/>
    <row r="8873" ht="15" customHeight="1" x14ac:dyDescent="0.3"/>
    <row r="8874" ht="15" customHeight="1" x14ac:dyDescent="0.3"/>
    <row r="8875" ht="15" customHeight="1" x14ac:dyDescent="0.3"/>
    <row r="8876" ht="15" customHeight="1" x14ac:dyDescent="0.3"/>
    <row r="8877" ht="15" customHeight="1" x14ac:dyDescent="0.3"/>
    <row r="8878" ht="15" customHeight="1" x14ac:dyDescent="0.3"/>
    <row r="8879" ht="15" customHeight="1" x14ac:dyDescent="0.3"/>
    <row r="8880" ht="15" customHeight="1" x14ac:dyDescent="0.3"/>
    <row r="8881" ht="15" customHeight="1" x14ac:dyDescent="0.3"/>
    <row r="8882" ht="15" customHeight="1" x14ac:dyDescent="0.3"/>
    <row r="8883" ht="15" customHeight="1" x14ac:dyDescent="0.3"/>
    <row r="8884" ht="15" customHeight="1" x14ac:dyDescent="0.3"/>
    <row r="8885" ht="15" customHeight="1" x14ac:dyDescent="0.3"/>
    <row r="8886" ht="15" customHeight="1" x14ac:dyDescent="0.3"/>
    <row r="8887" ht="15" customHeight="1" x14ac:dyDescent="0.3"/>
    <row r="8888" ht="15" customHeight="1" x14ac:dyDescent="0.3"/>
    <row r="8889" ht="15" customHeight="1" x14ac:dyDescent="0.3"/>
    <row r="8890" ht="15" customHeight="1" x14ac:dyDescent="0.3"/>
    <row r="8891" ht="15" customHeight="1" x14ac:dyDescent="0.3"/>
    <row r="8892" ht="15" customHeight="1" x14ac:dyDescent="0.3"/>
    <row r="8893" ht="15" customHeight="1" x14ac:dyDescent="0.3"/>
    <row r="8894" ht="15" customHeight="1" x14ac:dyDescent="0.3"/>
    <row r="8895" ht="15" customHeight="1" x14ac:dyDescent="0.3"/>
    <row r="8896" ht="15" customHeight="1" x14ac:dyDescent="0.3"/>
    <row r="8897" ht="15" customHeight="1" x14ac:dyDescent="0.3"/>
    <row r="8898" ht="15" customHeight="1" x14ac:dyDescent="0.3"/>
    <row r="8899" ht="15" customHeight="1" x14ac:dyDescent="0.3"/>
    <row r="8900" ht="15" customHeight="1" x14ac:dyDescent="0.3"/>
    <row r="8901" ht="15" customHeight="1" x14ac:dyDescent="0.3"/>
    <row r="8902" ht="15" customHeight="1" x14ac:dyDescent="0.3"/>
    <row r="8903" ht="15" customHeight="1" x14ac:dyDescent="0.3"/>
    <row r="8904" ht="15" customHeight="1" x14ac:dyDescent="0.3"/>
    <row r="8905" ht="15" customHeight="1" x14ac:dyDescent="0.3"/>
    <row r="8906" ht="15" customHeight="1" x14ac:dyDescent="0.3"/>
    <row r="8907" ht="15" customHeight="1" x14ac:dyDescent="0.3"/>
    <row r="8908" ht="15" customHeight="1" x14ac:dyDescent="0.3"/>
    <row r="8909" ht="15" customHeight="1" x14ac:dyDescent="0.3"/>
    <row r="8910" ht="15" customHeight="1" x14ac:dyDescent="0.3"/>
    <row r="8911" ht="15" customHeight="1" x14ac:dyDescent="0.3"/>
    <row r="8912" ht="15" customHeight="1" x14ac:dyDescent="0.3"/>
    <row r="8913" ht="15" customHeight="1" x14ac:dyDescent="0.3"/>
    <row r="8914" ht="15" customHeight="1" x14ac:dyDescent="0.3"/>
    <row r="8915" ht="15" customHeight="1" x14ac:dyDescent="0.3"/>
    <row r="8916" ht="15" customHeight="1" x14ac:dyDescent="0.3"/>
    <row r="8917" ht="15" customHeight="1" x14ac:dyDescent="0.3"/>
    <row r="8918" ht="15" customHeight="1" x14ac:dyDescent="0.3"/>
    <row r="8919" ht="15" customHeight="1" x14ac:dyDescent="0.3"/>
    <row r="8920" ht="15" customHeight="1" x14ac:dyDescent="0.3"/>
    <row r="8921" ht="15" customHeight="1" x14ac:dyDescent="0.3"/>
    <row r="8922" ht="15" customHeight="1" x14ac:dyDescent="0.3"/>
    <row r="8923" ht="15" customHeight="1" x14ac:dyDescent="0.3"/>
    <row r="8924" ht="15" customHeight="1" x14ac:dyDescent="0.3"/>
    <row r="8925" ht="15" customHeight="1" x14ac:dyDescent="0.3"/>
    <row r="8926" ht="15" customHeight="1" x14ac:dyDescent="0.3"/>
    <row r="8927" ht="15" customHeight="1" x14ac:dyDescent="0.3"/>
    <row r="8928" ht="15" customHeight="1" x14ac:dyDescent="0.3"/>
    <row r="8929" ht="15" customHeight="1" x14ac:dyDescent="0.3"/>
    <row r="8930" ht="15" customHeight="1" x14ac:dyDescent="0.3"/>
    <row r="8931" ht="15" customHeight="1" x14ac:dyDescent="0.3"/>
    <row r="8932" ht="15" customHeight="1" x14ac:dyDescent="0.3"/>
    <row r="8933" ht="15" customHeight="1" x14ac:dyDescent="0.3"/>
    <row r="8934" ht="15" customHeight="1" x14ac:dyDescent="0.3"/>
    <row r="8935" ht="15" customHeight="1" x14ac:dyDescent="0.3"/>
    <row r="8936" ht="15" customHeight="1" x14ac:dyDescent="0.3"/>
    <row r="8937" ht="15" customHeight="1" x14ac:dyDescent="0.3"/>
    <row r="8938" ht="15" customHeight="1" x14ac:dyDescent="0.3"/>
    <row r="8939" ht="15" customHeight="1" x14ac:dyDescent="0.3"/>
    <row r="8940" ht="15" customHeight="1" x14ac:dyDescent="0.3"/>
    <row r="8941" ht="15" customHeight="1" x14ac:dyDescent="0.3"/>
    <row r="8942" ht="15" customHeight="1" x14ac:dyDescent="0.3"/>
    <row r="8943" ht="15" customHeight="1" x14ac:dyDescent="0.3"/>
    <row r="8944" ht="15" customHeight="1" x14ac:dyDescent="0.3"/>
    <row r="8945" ht="15" customHeight="1" x14ac:dyDescent="0.3"/>
    <row r="8946" ht="15" customHeight="1" x14ac:dyDescent="0.3"/>
    <row r="8947" ht="15" customHeight="1" x14ac:dyDescent="0.3"/>
    <row r="8948" ht="15" customHeight="1" x14ac:dyDescent="0.3"/>
    <row r="8949" ht="15" customHeight="1" x14ac:dyDescent="0.3"/>
    <row r="8950" ht="15" customHeight="1" x14ac:dyDescent="0.3"/>
    <row r="8951" ht="15" customHeight="1" x14ac:dyDescent="0.3"/>
    <row r="8952" ht="15" customHeight="1" x14ac:dyDescent="0.3"/>
    <row r="8953" ht="15" customHeight="1" x14ac:dyDescent="0.3"/>
    <row r="8954" ht="15" customHeight="1" x14ac:dyDescent="0.3"/>
    <row r="8955" ht="15" customHeight="1" x14ac:dyDescent="0.3"/>
    <row r="8956" ht="15" customHeight="1" x14ac:dyDescent="0.3"/>
    <row r="8957" ht="15" customHeight="1" x14ac:dyDescent="0.3"/>
    <row r="8958" ht="15" customHeight="1" x14ac:dyDescent="0.3"/>
    <row r="8959" ht="15" customHeight="1" x14ac:dyDescent="0.3"/>
    <row r="8960" ht="15" customHeight="1" x14ac:dyDescent="0.3"/>
    <row r="8961" ht="15" customHeight="1" x14ac:dyDescent="0.3"/>
    <row r="8962" ht="15" customHeight="1" x14ac:dyDescent="0.3"/>
    <row r="8963" ht="15" customHeight="1" x14ac:dyDescent="0.3"/>
    <row r="8964" ht="15" customHeight="1" x14ac:dyDescent="0.3"/>
    <row r="8965" ht="15" customHeight="1" x14ac:dyDescent="0.3"/>
    <row r="8966" ht="15" customHeight="1" x14ac:dyDescent="0.3"/>
    <row r="8967" ht="15" customHeight="1" x14ac:dyDescent="0.3"/>
    <row r="8968" ht="15" customHeight="1" x14ac:dyDescent="0.3"/>
    <row r="8969" ht="15" customHeight="1" x14ac:dyDescent="0.3"/>
    <row r="8970" ht="15" customHeight="1" x14ac:dyDescent="0.3"/>
    <row r="8971" ht="15" customHeight="1" x14ac:dyDescent="0.3"/>
    <row r="8972" ht="15" customHeight="1" x14ac:dyDescent="0.3"/>
    <row r="8973" ht="15" customHeight="1" x14ac:dyDescent="0.3"/>
    <row r="8974" ht="15" customHeight="1" x14ac:dyDescent="0.3"/>
    <row r="8975" ht="15" customHeight="1" x14ac:dyDescent="0.3"/>
    <row r="8976" ht="15" customHeight="1" x14ac:dyDescent="0.3"/>
    <row r="8977" ht="15" customHeight="1" x14ac:dyDescent="0.3"/>
    <row r="8978" ht="15" customHeight="1" x14ac:dyDescent="0.3"/>
    <row r="8979" ht="15" customHeight="1" x14ac:dyDescent="0.3"/>
    <row r="8980" ht="15" customHeight="1" x14ac:dyDescent="0.3"/>
    <row r="8981" ht="15" customHeight="1" x14ac:dyDescent="0.3"/>
    <row r="8982" ht="15" customHeight="1" x14ac:dyDescent="0.3"/>
    <row r="8983" ht="15" customHeight="1" x14ac:dyDescent="0.3"/>
    <row r="8984" ht="15" customHeight="1" x14ac:dyDescent="0.3"/>
    <row r="8985" ht="15" customHeight="1" x14ac:dyDescent="0.3"/>
    <row r="8986" ht="15" customHeight="1" x14ac:dyDescent="0.3"/>
    <row r="8987" ht="15" customHeight="1" x14ac:dyDescent="0.3"/>
    <row r="8988" ht="15" customHeight="1" x14ac:dyDescent="0.3"/>
    <row r="8989" ht="15" customHeight="1" x14ac:dyDescent="0.3"/>
    <row r="8990" ht="15" customHeight="1" x14ac:dyDescent="0.3"/>
    <row r="8991" ht="15" customHeight="1" x14ac:dyDescent="0.3"/>
    <row r="8992" ht="15" customHeight="1" x14ac:dyDescent="0.3"/>
    <row r="8993" ht="15" customHeight="1" x14ac:dyDescent="0.3"/>
    <row r="8994" ht="15" customHeight="1" x14ac:dyDescent="0.3"/>
    <row r="8995" ht="15" customHeight="1" x14ac:dyDescent="0.3"/>
    <row r="8996" ht="15" customHeight="1" x14ac:dyDescent="0.3"/>
    <row r="8997" ht="15" customHeight="1" x14ac:dyDescent="0.3"/>
    <row r="8998" ht="15" customHeight="1" x14ac:dyDescent="0.3"/>
    <row r="8999" ht="15" customHeight="1" x14ac:dyDescent="0.3"/>
    <row r="9000" ht="15" customHeight="1" x14ac:dyDescent="0.3"/>
    <row r="9001" ht="15" customHeight="1" x14ac:dyDescent="0.3"/>
    <row r="9002" ht="15" customHeight="1" x14ac:dyDescent="0.3"/>
    <row r="9003" ht="15" customHeight="1" x14ac:dyDescent="0.3"/>
    <row r="9004" ht="15" customHeight="1" x14ac:dyDescent="0.3"/>
    <row r="9005" ht="15" customHeight="1" x14ac:dyDescent="0.3"/>
    <row r="9006" ht="15" customHeight="1" x14ac:dyDescent="0.3"/>
    <row r="9007" ht="15" customHeight="1" x14ac:dyDescent="0.3"/>
    <row r="9008" ht="15" customHeight="1" x14ac:dyDescent="0.3"/>
    <row r="9009" ht="15" customHeight="1" x14ac:dyDescent="0.3"/>
    <row r="9010" ht="15" customHeight="1" x14ac:dyDescent="0.3"/>
    <row r="9011" ht="15" customHeight="1" x14ac:dyDescent="0.3"/>
    <row r="9012" ht="15" customHeight="1" x14ac:dyDescent="0.3"/>
    <row r="9013" ht="15" customHeight="1" x14ac:dyDescent="0.3"/>
    <row r="9014" ht="15" customHeight="1" x14ac:dyDescent="0.3"/>
    <row r="9015" ht="15" customHeight="1" x14ac:dyDescent="0.3"/>
    <row r="9016" ht="15" customHeight="1" x14ac:dyDescent="0.3"/>
    <row r="9017" ht="15" customHeight="1" x14ac:dyDescent="0.3"/>
    <row r="9018" ht="15" customHeight="1" x14ac:dyDescent="0.3"/>
    <row r="9019" ht="15" customHeight="1" x14ac:dyDescent="0.3"/>
    <row r="9020" ht="15" customHeight="1" x14ac:dyDescent="0.3"/>
    <row r="9021" ht="15" customHeight="1" x14ac:dyDescent="0.3"/>
    <row r="9022" ht="15" customHeight="1" x14ac:dyDescent="0.3"/>
    <row r="9023" ht="15" customHeight="1" x14ac:dyDescent="0.3"/>
    <row r="9024" ht="15" customHeight="1" x14ac:dyDescent="0.3"/>
    <row r="9025" ht="15" customHeight="1" x14ac:dyDescent="0.3"/>
    <row r="9026" ht="15" customHeight="1" x14ac:dyDescent="0.3"/>
    <row r="9027" ht="15" customHeight="1" x14ac:dyDescent="0.3"/>
    <row r="9028" ht="15" customHeight="1" x14ac:dyDescent="0.3"/>
    <row r="9029" ht="15" customHeight="1" x14ac:dyDescent="0.3"/>
    <row r="9030" ht="15" customHeight="1" x14ac:dyDescent="0.3"/>
    <row r="9031" ht="15" customHeight="1" x14ac:dyDescent="0.3"/>
    <row r="9032" ht="15" customHeight="1" x14ac:dyDescent="0.3"/>
    <row r="9033" ht="15" customHeight="1" x14ac:dyDescent="0.3"/>
    <row r="9034" ht="15" customHeight="1" x14ac:dyDescent="0.3"/>
    <row r="9035" ht="15" customHeight="1" x14ac:dyDescent="0.3"/>
    <row r="9036" ht="15" customHeight="1" x14ac:dyDescent="0.3"/>
    <row r="9037" ht="15" customHeight="1" x14ac:dyDescent="0.3"/>
    <row r="9038" ht="15" customHeight="1" x14ac:dyDescent="0.3"/>
    <row r="9039" ht="15" customHeight="1" x14ac:dyDescent="0.3"/>
    <row r="9040" ht="15" customHeight="1" x14ac:dyDescent="0.3"/>
    <row r="9041" ht="15" customHeight="1" x14ac:dyDescent="0.3"/>
    <row r="9042" ht="15" customHeight="1" x14ac:dyDescent="0.3"/>
    <row r="9043" ht="15" customHeight="1" x14ac:dyDescent="0.3"/>
    <row r="9044" ht="15" customHeight="1" x14ac:dyDescent="0.3"/>
    <row r="9045" ht="15" customHeight="1" x14ac:dyDescent="0.3"/>
    <row r="9046" ht="15" customHeight="1" x14ac:dyDescent="0.3"/>
    <row r="9047" ht="15" customHeight="1" x14ac:dyDescent="0.3"/>
    <row r="9048" ht="15" customHeight="1" x14ac:dyDescent="0.3"/>
    <row r="9049" ht="15" customHeight="1" x14ac:dyDescent="0.3"/>
    <row r="9050" ht="15" customHeight="1" x14ac:dyDescent="0.3"/>
    <row r="9051" ht="15" customHeight="1" x14ac:dyDescent="0.3"/>
    <row r="9052" ht="15" customHeight="1" x14ac:dyDescent="0.3"/>
    <row r="9053" ht="15" customHeight="1" x14ac:dyDescent="0.3"/>
    <row r="9054" ht="15" customHeight="1" x14ac:dyDescent="0.3"/>
    <row r="9055" ht="15" customHeight="1" x14ac:dyDescent="0.3"/>
    <row r="9056" ht="15" customHeight="1" x14ac:dyDescent="0.3"/>
    <row r="9057" ht="15" customHeight="1" x14ac:dyDescent="0.3"/>
    <row r="9058" ht="15" customHeight="1" x14ac:dyDescent="0.3"/>
    <row r="9059" ht="15" customHeight="1" x14ac:dyDescent="0.3"/>
    <row r="9060" ht="15" customHeight="1" x14ac:dyDescent="0.3"/>
    <row r="9061" ht="15" customHeight="1" x14ac:dyDescent="0.3"/>
    <row r="9062" ht="15" customHeight="1" x14ac:dyDescent="0.3"/>
    <row r="9063" ht="15" customHeight="1" x14ac:dyDescent="0.3"/>
    <row r="9064" ht="15" customHeight="1" x14ac:dyDescent="0.3"/>
    <row r="9065" ht="15" customHeight="1" x14ac:dyDescent="0.3"/>
    <row r="9066" ht="15" customHeight="1" x14ac:dyDescent="0.3"/>
    <row r="9067" ht="15" customHeight="1" x14ac:dyDescent="0.3"/>
    <row r="9068" ht="15" customHeight="1" x14ac:dyDescent="0.3"/>
    <row r="9069" ht="15" customHeight="1" x14ac:dyDescent="0.3"/>
    <row r="9070" ht="15" customHeight="1" x14ac:dyDescent="0.3"/>
    <row r="9071" ht="15" customHeight="1" x14ac:dyDescent="0.3"/>
    <row r="9072" ht="15" customHeight="1" x14ac:dyDescent="0.3"/>
    <row r="9073" ht="15" customHeight="1" x14ac:dyDescent="0.3"/>
    <row r="9074" ht="15" customHeight="1" x14ac:dyDescent="0.3"/>
    <row r="9075" ht="15" customHeight="1" x14ac:dyDescent="0.3"/>
    <row r="9076" ht="15" customHeight="1" x14ac:dyDescent="0.3"/>
    <row r="9077" ht="15" customHeight="1" x14ac:dyDescent="0.3"/>
    <row r="9078" ht="15" customHeight="1" x14ac:dyDescent="0.3"/>
    <row r="9079" ht="15" customHeight="1" x14ac:dyDescent="0.3"/>
    <row r="9080" ht="15" customHeight="1" x14ac:dyDescent="0.3"/>
    <row r="9081" ht="15" customHeight="1" x14ac:dyDescent="0.3"/>
    <row r="9082" ht="15" customHeight="1" x14ac:dyDescent="0.3"/>
    <row r="9083" ht="15" customHeight="1" x14ac:dyDescent="0.3"/>
    <row r="9084" ht="15" customHeight="1" x14ac:dyDescent="0.3"/>
    <row r="9085" ht="15" customHeight="1" x14ac:dyDescent="0.3"/>
    <row r="9086" ht="15" customHeight="1" x14ac:dyDescent="0.3"/>
    <row r="9087" ht="15" customHeight="1" x14ac:dyDescent="0.3"/>
    <row r="9088" ht="15" customHeight="1" x14ac:dyDescent="0.3"/>
    <row r="9089" ht="15" customHeight="1" x14ac:dyDescent="0.3"/>
    <row r="9090" ht="15" customHeight="1" x14ac:dyDescent="0.3"/>
    <row r="9091" ht="15" customHeight="1" x14ac:dyDescent="0.3"/>
    <row r="9092" ht="15" customHeight="1" x14ac:dyDescent="0.3"/>
    <row r="9093" ht="15" customHeight="1" x14ac:dyDescent="0.3"/>
    <row r="9094" ht="15" customHeight="1" x14ac:dyDescent="0.3"/>
    <row r="9095" ht="15" customHeight="1" x14ac:dyDescent="0.3"/>
    <row r="9096" ht="15" customHeight="1" x14ac:dyDescent="0.3"/>
    <row r="9097" ht="15" customHeight="1" x14ac:dyDescent="0.3"/>
    <row r="9098" ht="15" customHeight="1" x14ac:dyDescent="0.3"/>
    <row r="9099" ht="15" customHeight="1" x14ac:dyDescent="0.3"/>
    <row r="9100" ht="15" customHeight="1" x14ac:dyDescent="0.3"/>
    <row r="9101" ht="15" customHeight="1" x14ac:dyDescent="0.3"/>
    <row r="9102" ht="15" customHeight="1" x14ac:dyDescent="0.3"/>
    <row r="9103" ht="15" customHeight="1" x14ac:dyDescent="0.3"/>
    <row r="9104" ht="15" customHeight="1" x14ac:dyDescent="0.3"/>
    <row r="9105" ht="15" customHeight="1" x14ac:dyDescent="0.3"/>
    <row r="9106" ht="15" customHeight="1" x14ac:dyDescent="0.3"/>
    <row r="9107" ht="15" customHeight="1" x14ac:dyDescent="0.3"/>
    <row r="9108" ht="15" customHeight="1" x14ac:dyDescent="0.3"/>
    <row r="9109" ht="15" customHeight="1" x14ac:dyDescent="0.3"/>
    <row r="9110" ht="15" customHeight="1" x14ac:dyDescent="0.3"/>
    <row r="9111" ht="15" customHeight="1" x14ac:dyDescent="0.3"/>
    <row r="9112" ht="15" customHeight="1" x14ac:dyDescent="0.3"/>
    <row r="9113" ht="15" customHeight="1" x14ac:dyDescent="0.3"/>
    <row r="9114" ht="15" customHeight="1" x14ac:dyDescent="0.3"/>
    <row r="9115" ht="15" customHeight="1" x14ac:dyDescent="0.3"/>
    <row r="9116" ht="15" customHeight="1" x14ac:dyDescent="0.3"/>
    <row r="9117" ht="15" customHeight="1" x14ac:dyDescent="0.3"/>
    <row r="9118" ht="15" customHeight="1" x14ac:dyDescent="0.3"/>
    <row r="9119" ht="15" customHeight="1" x14ac:dyDescent="0.3"/>
    <row r="9120" ht="15" customHeight="1" x14ac:dyDescent="0.3"/>
    <row r="9121" ht="15" customHeight="1" x14ac:dyDescent="0.3"/>
    <row r="9122" ht="15" customHeight="1" x14ac:dyDescent="0.3"/>
    <row r="9123" ht="15" customHeight="1" x14ac:dyDescent="0.3"/>
    <row r="9124" ht="15" customHeight="1" x14ac:dyDescent="0.3"/>
    <row r="9125" ht="15" customHeight="1" x14ac:dyDescent="0.3"/>
    <row r="9126" ht="15" customHeight="1" x14ac:dyDescent="0.3"/>
    <row r="9127" ht="15" customHeight="1" x14ac:dyDescent="0.3"/>
    <row r="9128" ht="15" customHeight="1" x14ac:dyDescent="0.3"/>
    <row r="9129" ht="15" customHeight="1" x14ac:dyDescent="0.3"/>
    <row r="9130" ht="15" customHeight="1" x14ac:dyDescent="0.3"/>
    <row r="9131" ht="15" customHeight="1" x14ac:dyDescent="0.3"/>
    <row r="9132" ht="15" customHeight="1" x14ac:dyDescent="0.3"/>
    <row r="9133" ht="15" customHeight="1" x14ac:dyDescent="0.3"/>
    <row r="9134" ht="15" customHeight="1" x14ac:dyDescent="0.3"/>
    <row r="9135" ht="15" customHeight="1" x14ac:dyDescent="0.3"/>
    <row r="9136" ht="15" customHeight="1" x14ac:dyDescent="0.3"/>
    <row r="9137" ht="15" customHeight="1" x14ac:dyDescent="0.3"/>
    <row r="9138" ht="15" customHeight="1" x14ac:dyDescent="0.3"/>
    <row r="9139" ht="15" customHeight="1" x14ac:dyDescent="0.3"/>
    <row r="9140" ht="15" customHeight="1" x14ac:dyDescent="0.3"/>
    <row r="9141" ht="15" customHeight="1" x14ac:dyDescent="0.3"/>
    <row r="9142" ht="15" customHeight="1" x14ac:dyDescent="0.3"/>
    <row r="9143" ht="15" customHeight="1" x14ac:dyDescent="0.3"/>
    <row r="9144" ht="15" customHeight="1" x14ac:dyDescent="0.3"/>
    <row r="9145" ht="15" customHeight="1" x14ac:dyDescent="0.3"/>
    <row r="9146" ht="15" customHeight="1" x14ac:dyDescent="0.3"/>
    <row r="9147" ht="15" customHeight="1" x14ac:dyDescent="0.3"/>
    <row r="9148" ht="15" customHeight="1" x14ac:dyDescent="0.3"/>
    <row r="9149" ht="15" customHeight="1" x14ac:dyDescent="0.3"/>
    <row r="9150" ht="15" customHeight="1" x14ac:dyDescent="0.3"/>
    <row r="9151" ht="15" customHeight="1" x14ac:dyDescent="0.3"/>
    <row r="9152" ht="15" customHeight="1" x14ac:dyDescent="0.3"/>
    <row r="9153" ht="15" customHeight="1" x14ac:dyDescent="0.3"/>
    <row r="9154" ht="15" customHeight="1" x14ac:dyDescent="0.3"/>
    <row r="9155" ht="15" customHeight="1" x14ac:dyDescent="0.3"/>
    <row r="9156" ht="15" customHeight="1" x14ac:dyDescent="0.3"/>
    <row r="9157" ht="15" customHeight="1" x14ac:dyDescent="0.3"/>
    <row r="9158" ht="15" customHeight="1" x14ac:dyDescent="0.3"/>
    <row r="9159" ht="15" customHeight="1" x14ac:dyDescent="0.3"/>
    <row r="9160" ht="15" customHeight="1" x14ac:dyDescent="0.3"/>
    <row r="9161" ht="15" customHeight="1" x14ac:dyDescent="0.3"/>
    <row r="9162" ht="15" customHeight="1" x14ac:dyDescent="0.3"/>
    <row r="9163" ht="15" customHeight="1" x14ac:dyDescent="0.3"/>
    <row r="9164" ht="15" customHeight="1" x14ac:dyDescent="0.3"/>
    <row r="9165" ht="15" customHeight="1" x14ac:dyDescent="0.3"/>
    <row r="9166" ht="15" customHeight="1" x14ac:dyDescent="0.3"/>
    <row r="9167" ht="15" customHeight="1" x14ac:dyDescent="0.3"/>
    <row r="9168" ht="15" customHeight="1" x14ac:dyDescent="0.3"/>
    <row r="9169" ht="15" customHeight="1" x14ac:dyDescent="0.3"/>
    <row r="9170" ht="15" customHeight="1" x14ac:dyDescent="0.3"/>
    <row r="9171" ht="15" customHeight="1" x14ac:dyDescent="0.3"/>
    <row r="9172" ht="15" customHeight="1" x14ac:dyDescent="0.3"/>
    <row r="9173" ht="15" customHeight="1" x14ac:dyDescent="0.3"/>
    <row r="9174" ht="15" customHeight="1" x14ac:dyDescent="0.3"/>
    <row r="9175" ht="15" customHeight="1" x14ac:dyDescent="0.3"/>
    <row r="9176" ht="15" customHeight="1" x14ac:dyDescent="0.3"/>
    <row r="9177" ht="15" customHeight="1" x14ac:dyDescent="0.3"/>
    <row r="9178" ht="15" customHeight="1" x14ac:dyDescent="0.3"/>
    <row r="9179" ht="15" customHeight="1" x14ac:dyDescent="0.3"/>
    <row r="9180" ht="15" customHeight="1" x14ac:dyDescent="0.3"/>
    <row r="9181" ht="15" customHeight="1" x14ac:dyDescent="0.3"/>
    <row r="9182" ht="15" customHeight="1" x14ac:dyDescent="0.3"/>
    <row r="9183" ht="15" customHeight="1" x14ac:dyDescent="0.3"/>
    <row r="9184" ht="15" customHeight="1" x14ac:dyDescent="0.3"/>
    <row r="9185" ht="15" customHeight="1" x14ac:dyDescent="0.3"/>
    <row r="9186" ht="15" customHeight="1" x14ac:dyDescent="0.3"/>
    <row r="9187" ht="15" customHeight="1" x14ac:dyDescent="0.3"/>
    <row r="9188" ht="15" customHeight="1" x14ac:dyDescent="0.3"/>
    <row r="9189" ht="15" customHeight="1" x14ac:dyDescent="0.3"/>
    <row r="9190" ht="15" customHeight="1" x14ac:dyDescent="0.3"/>
    <row r="9191" ht="15" customHeight="1" x14ac:dyDescent="0.3"/>
    <row r="9192" ht="15" customHeight="1" x14ac:dyDescent="0.3"/>
    <row r="9193" ht="15" customHeight="1" x14ac:dyDescent="0.3"/>
    <row r="9194" ht="15" customHeight="1" x14ac:dyDescent="0.3"/>
    <row r="9195" ht="15" customHeight="1" x14ac:dyDescent="0.3"/>
    <row r="9196" ht="15" customHeight="1" x14ac:dyDescent="0.3"/>
    <row r="9197" ht="15" customHeight="1" x14ac:dyDescent="0.3"/>
    <row r="9198" ht="15" customHeight="1" x14ac:dyDescent="0.3"/>
    <row r="9199" ht="15" customHeight="1" x14ac:dyDescent="0.3"/>
    <row r="9200" ht="15" customHeight="1" x14ac:dyDescent="0.3"/>
    <row r="9201" ht="15" customHeight="1" x14ac:dyDescent="0.3"/>
    <row r="9202" ht="15" customHeight="1" x14ac:dyDescent="0.3"/>
    <row r="9203" ht="15" customHeight="1" x14ac:dyDescent="0.3"/>
    <row r="9204" ht="15" customHeight="1" x14ac:dyDescent="0.3"/>
    <row r="9205" ht="15" customHeight="1" x14ac:dyDescent="0.3"/>
    <row r="9206" ht="15" customHeight="1" x14ac:dyDescent="0.3"/>
    <row r="9207" ht="15" customHeight="1" x14ac:dyDescent="0.3"/>
    <row r="9208" ht="15" customHeight="1" x14ac:dyDescent="0.3"/>
    <row r="9209" ht="15" customHeight="1" x14ac:dyDescent="0.3"/>
    <row r="9210" ht="15" customHeight="1" x14ac:dyDescent="0.3"/>
    <row r="9211" ht="15" customHeight="1" x14ac:dyDescent="0.3"/>
    <row r="9212" ht="15" customHeight="1" x14ac:dyDescent="0.3"/>
    <row r="9213" ht="15" customHeight="1" x14ac:dyDescent="0.3"/>
    <row r="9214" ht="15" customHeight="1" x14ac:dyDescent="0.3"/>
    <row r="9215" ht="15" customHeight="1" x14ac:dyDescent="0.3"/>
    <row r="9216" ht="15" customHeight="1" x14ac:dyDescent="0.3"/>
    <row r="9217" ht="15" customHeight="1" x14ac:dyDescent="0.3"/>
    <row r="9218" ht="15" customHeight="1" x14ac:dyDescent="0.3"/>
    <row r="9219" ht="15" customHeight="1" x14ac:dyDescent="0.3"/>
    <row r="9220" ht="15" customHeight="1" x14ac:dyDescent="0.3"/>
    <row r="9221" ht="15" customHeight="1" x14ac:dyDescent="0.3"/>
    <row r="9222" ht="15" customHeight="1" x14ac:dyDescent="0.3"/>
    <row r="9223" ht="15" customHeight="1" x14ac:dyDescent="0.3"/>
    <row r="9224" ht="15" customHeight="1" x14ac:dyDescent="0.3"/>
    <row r="9225" ht="15" customHeight="1" x14ac:dyDescent="0.3"/>
    <row r="9226" ht="15" customHeight="1" x14ac:dyDescent="0.3"/>
    <row r="9227" ht="15" customHeight="1" x14ac:dyDescent="0.3"/>
    <row r="9228" ht="15" customHeight="1" x14ac:dyDescent="0.3"/>
    <row r="9229" ht="15" customHeight="1" x14ac:dyDescent="0.3"/>
    <row r="9230" ht="15" customHeight="1" x14ac:dyDescent="0.3"/>
    <row r="9231" ht="15" customHeight="1" x14ac:dyDescent="0.3"/>
    <row r="9232" ht="15" customHeight="1" x14ac:dyDescent="0.3"/>
    <row r="9233" ht="15" customHeight="1" x14ac:dyDescent="0.3"/>
    <row r="9234" ht="15" customHeight="1" x14ac:dyDescent="0.3"/>
    <row r="9235" ht="15" customHeight="1" x14ac:dyDescent="0.3"/>
    <row r="9236" ht="15" customHeight="1" x14ac:dyDescent="0.3"/>
    <row r="9237" ht="15" customHeight="1" x14ac:dyDescent="0.3"/>
    <row r="9238" ht="15" customHeight="1" x14ac:dyDescent="0.3"/>
    <row r="9239" ht="15" customHeight="1" x14ac:dyDescent="0.3"/>
    <row r="9240" ht="15" customHeight="1" x14ac:dyDescent="0.3"/>
    <row r="9241" ht="15" customHeight="1" x14ac:dyDescent="0.3"/>
    <row r="9242" ht="15" customHeight="1" x14ac:dyDescent="0.3"/>
    <row r="9243" ht="15" customHeight="1" x14ac:dyDescent="0.3"/>
    <row r="9244" ht="15" customHeight="1" x14ac:dyDescent="0.3"/>
    <row r="9245" ht="15" customHeight="1" x14ac:dyDescent="0.3"/>
    <row r="9246" ht="15" customHeight="1" x14ac:dyDescent="0.3"/>
    <row r="9247" ht="15" customHeight="1" x14ac:dyDescent="0.3"/>
    <row r="9248" ht="15" customHeight="1" x14ac:dyDescent="0.3"/>
    <row r="9249" ht="15" customHeight="1" x14ac:dyDescent="0.3"/>
    <row r="9250" ht="15" customHeight="1" x14ac:dyDescent="0.3"/>
    <row r="9251" ht="15" customHeight="1" x14ac:dyDescent="0.3"/>
    <row r="9252" ht="15" customHeight="1" x14ac:dyDescent="0.3"/>
    <row r="9253" ht="15" customHeight="1" x14ac:dyDescent="0.3"/>
    <row r="9254" ht="15" customHeight="1" x14ac:dyDescent="0.3"/>
    <row r="9255" ht="15" customHeight="1" x14ac:dyDescent="0.3"/>
    <row r="9256" ht="15" customHeight="1" x14ac:dyDescent="0.3"/>
    <row r="9257" ht="15" customHeight="1" x14ac:dyDescent="0.3"/>
    <row r="9258" ht="15" customHeight="1" x14ac:dyDescent="0.3"/>
    <row r="9259" ht="15" customHeight="1" x14ac:dyDescent="0.3"/>
    <row r="9260" ht="15" customHeight="1" x14ac:dyDescent="0.3"/>
    <row r="9261" ht="15" customHeight="1" x14ac:dyDescent="0.3"/>
    <row r="9262" ht="15" customHeight="1" x14ac:dyDescent="0.3"/>
    <row r="9263" ht="15" customHeight="1" x14ac:dyDescent="0.3"/>
    <row r="9264" ht="15" customHeight="1" x14ac:dyDescent="0.3"/>
    <row r="9265" ht="15" customHeight="1" x14ac:dyDescent="0.3"/>
    <row r="9266" ht="15" customHeight="1" x14ac:dyDescent="0.3"/>
    <row r="9267" ht="15" customHeight="1" x14ac:dyDescent="0.3"/>
    <row r="9268" ht="15" customHeight="1" x14ac:dyDescent="0.3"/>
    <row r="9269" ht="15" customHeight="1" x14ac:dyDescent="0.3"/>
    <row r="9270" ht="15" customHeight="1" x14ac:dyDescent="0.3"/>
    <row r="9271" ht="15" customHeight="1" x14ac:dyDescent="0.3"/>
    <row r="9272" ht="15" customHeight="1" x14ac:dyDescent="0.3"/>
    <row r="9273" ht="15" customHeight="1" x14ac:dyDescent="0.3"/>
    <row r="9274" ht="15" customHeight="1" x14ac:dyDescent="0.3"/>
    <row r="9275" ht="15" customHeight="1" x14ac:dyDescent="0.3"/>
    <row r="9276" ht="15" customHeight="1" x14ac:dyDescent="0.3"/>
    <row r="9277" ht="15" customHeight="1" x14ac:dyDescent="0.3"/>
    <row r="9278" ht="15" customHeight="1" x14ac:dyDescent="0.3"/>
    <row r="9279" ht="15" customHeight="1" x14ac:dyDescent="0.3"/>
    <row r="9280" ht="15" customHeight="1" x14ac:dyDescent="0.3"/>
    <row r="9281" ht="15" customHeight="1" x14ac:dyDescent="0.3"/>
    <row r="9282" ht="15" customHeight="1" x14ac:dyDescent="0.3"/>
    <row r="9283" ht="15" customHeight="1" x14ac:dyDescent="0.3"/>
    <row r="9284" ht="15" customHeight="1" x14ac:dyDescent="0.3"/>
    <row r="9285" ht="15" customHeight="1" x14ac:dyDescent="0.3"/>
    <row r="9286" ht="15" customHeight="1" x14ac:dyDescent="0.3"/>
    <row r="9287" ht="15" customHeight="1" x14ac:dyDescent="0.3"/>
    <row r="9288" ht="15" customHeight="1" x14ac:dyDescent="0.3"/>
    <row r="9289" ht="15" customHeight="1" x14ac:dyDescent="0.3"/>
    <row r="9290" ht="15" customHeight="1" x14ac:dyDescent="0.3"/>
    <row r="9291" ht="15" customHeight="1" x14ac:dyDescent="0.3"/>
    <row r="9292" ht="15" customHeight="1" x14ac:dyDescent="0.3"/>
    <row r="9293" ht="15" customHeight="1" x14ac:dyDescent="0.3"/>
    <row r="9294" ht="15" customHeight="1" x14ac:dyDescent="0.3"/>
    <row r="9295" ht="15" customHeight="1" x14ac:dyDescent="0.3"/>
    <row r="9296" ht="15" customHeight="1" x14ac:dyDescent="0.3"/>
    <row r="9297" ht="15" customHeight="1" x14ac:dyDescent="0.3"/>
    <row r="9298" ht="15" customHeight="1" x14ac:dyDescent="0.3"/>
    <row r="9299" ht="15" customHeight="1" x14ac:dyDescent="0.3"/>
    <row r="9300" ht="15" customHeight="1" x14ac:dyDescent="0.3"/>
    <row r="9301" ht="15" customHeight="1" x14ac:dyDescent="0.3"/>
    <row r="9302" ht="15" customHeight="1" x14ac:dyDescent="0.3"/>
    <row r="9303" ht="15" customHeight="1" x14ac:dyDescent="0.3"/>
    <row r="9304" ht="15" customHeight="1" x14ac:dyDescent="0.3"/>
    <row r="9305" ht="15" customHeight="1" x14ac:dyDescent="0.3"/>
    <row r="9306" ht="15" customHeight="1" x14ac:dyDescent="0.3"/>
    <row r="9307" ht="15" customHeight="1" x14ac:dyDescent="0.3"/>
    <row r="9308" ht="15" customHeight="1" x14ac:dyDescent="0.3"/>
    <row r="9309" ht="15" customHeight="1" x14ac:dyDescent="0.3"/>
    <row r="9310" ht="15" customHeight="1" x14ac:dyDescent="0.3"/>
    <row r="9311" ht="15" customHeight="1" x14ac:dyDescent="0.3"/>
    <row r="9312" ht="15" customHeight="1" x14ac:dyDescent="0.3"/>
    <row r="9313" ht="15" customHeight="1" x14ac:dyDescent="0.3"/>
    <row r="9314" ht="15" customHeight="1" x14ac:dyDescent="0.3"/>
    <row r="9315" ht="15" customHeight="1" x14ac:dyDescent="0.3"/>
    <row r="9316" ht="15" customHeight="1" x14ac:dyDescent="0.3"/>
    <row r="9317" ht="15" customHeight="1" x14ac:dyDescent="0.3"/>
    <row r="9318" ht="15" customHeight="1" x14ac:dyDescent="0.3"/>
    <row r="9319" ht="15" customHeight="1" x14ac:dyDescent="0.3"/>
    <row r="9320" ht="15" customHeight="1" x14ac:dyDescent="0.3"/>
    <row r="9321" ht="15" customHeight="1" x14ac:dyDescent="0.3"/>
    <row r="9322" ht="15" customHeight="1" x14ac:dyDescent="0.3"/>
    <row r="9323" ht="15" customHeight="1" x14ac:dyDescent="0.3"/>
    <row r="9324" ht="15" customHeight="1" x14ac:dyDescent="0.3"/>
    <row r="9325" ht="15" customHeight="1" x14ac:dyDescent="0.3"/>
    <row r="9326" ht="15" customHeight="1" x14ac:dyDescent="0.3"/>
    <row r="9327" ht="15" customHeight="1" x14ac:dyDescent="0.3"/>
    <row r="9328" ht="15" customHeight="1" x14ac:dyDescent="0.3"/>
    <row r="9329" ht="15" customHeight="1" x14ac:dyDescent="0.3"/>
    <row r="9330" ht="15" customHeight="1" x14ac:dyDescent="0.3"/>
    <row r="9331" ht="15" customHeight="1" x14ac:dyDescent="0.3"/>
    <row r="9332" ht="15" customHeight="1" x14ac:dyDescent="0.3"/>
    <row r="9333" ht="15" customHeight="1" x14ac:dyDescent="0.3"/>
    <row r="9334" ht="15" customHeight="1" x14ac:dyDescent="0.3"/>
    <row r="9335" ht="15" customHeight="1" x14ac:dyDescent="0.3"/>
    <row r="9336" ht="15" customHeight="1" x14ac:dyDescent="0.3"/>
    <row r="9337" ht="15" customHeight="1" x14ac:dyDescent="0.3"/>
    <row r="9338" ht="15" customHeight="1" x14ac:dyDescent="0.3"/>
    <row r="9339" ht="15" customHeight="1" x14ac:dyDescent="0.3"/>
    <row r="9340" ht="15" customHeight="1" x14ac:dyDescent="0.3"/>
    <row r="9341" ht="15" customHeight="1" x14ac:dyDescent="0.3"/>
    <row r="9342" ht="15" customHeight="1" x14ac:dyDescent="0.3"/>
    <row r="9343" ht="15" customHeight="1" x14ac:dyDescent="0.3"/>
    <row r="9344" ht="15" customHeight="1" x14ac:dyDescent="0.3"/>
    <row r="9345" ht="15" customHeight="1" x14ac:dyDescent="0.3"/>
    <row r="9346" ht="15" customHeight="1" x14ac:dyDescent="0.3"/>
    <row r="9347" ht="15" customHeight="1" x14ac:dyDescent="0.3"/>
    <row r="9348" ht="15" customHeight="1" x14ac:dyDescent="0.3"/>
    <row r="9349" ht="15" customHeight="1" x14ac:dyDescent="0.3"/>
    <row r="9350" ht="15" customHeight="1" x14ac:dyDescent="0.3"/>
    <row r="9351" ht="15" customHeight="1" x14ac:dyDescent="0.3"/>
    <row r="9352" ht="15" customHeight="1" x14ac:dyDescent="0.3"/>
    <row r="9353" ht="15" customHeight="1" x14ac:dyDescent="0.3"/>
    <row r="9354" ht="15" customHeight="1" x14ac:dyDescent="0.3"/>
    <row r="9355" ht="15" customHeight="1" x14ac:dyDescent="0.3"/>
    <row r="9356" ht="15" customHeight="1" x14ac:dyDescent="0.3"/>
    <row r="9357" ht="15" customHeight="1" x14ac:dyDescent="0.3"/>
    <row r="9358" ht="15" customHeight="1" x14ac:dyDescent="0.3"/>
    <row r="9359" ht="15" customHeight="1" x14ac:dyDescent="0.3"/>
    <row r="9360" ht="15" customHeight="1" x14ac:dyDescent="0.3"/>
    <row r="9361" ht="15" customHeight="1" x14ac:dyDescent="0.3"/>
    <row r="9362" ht="15" customHeight="1" x14ac:dyDescent="0.3"/>
    <row r="9363" ht="15" customHeight="1" x14ac:dyDescent="0.3"/>
    <row r="9364" ht="15" customHeight="1" x14ac:dyDescent="0.3"/>
    <row r="9365" ht="15" customHeight="1" x14ac:dyDescent="0.3"/>
    <row r="9366" ht="15" customHeight="1" x14ac:dyDescent="0.3"/>
    <row r="9367" ht="15" customHeight="1" x14ac:dyDescent="0.3"/>
    <row r="9368" ht="15" customHeight="1" x14ac:dyDescent="0.3"/>
    <row r="9369" ht="15" customHeight="1" x14ac:dyDescent="0.3"/>
    <row r="9370" ht="15" customHeight="1" x14ac:dyDescent="0.3"/>
    <row r="9371" ht="15" customHeight="1" x14ac:dyDescent="0.3"/>
    <row r="9372" ht="15" customHeight="1" x14ac:dyDescent="0.3"/>
    <row r="9373" ht="15" customHeight="1" x14ac:dyDescent="0.3"/>
    <row r="9374" ht="15" customHeight="1" x14ac:dyDescent="0.3"/>
    <row r="9375" ht="15" customHeight="1" x14ac:dyDescent="0.3"/>
    <row r="9376" ht="15" customHeight="1" x14ac:dyDescent="0.3"/>
    <row r="9377" ht="15" customHeight="1" x14ac:dyDescent="0.3"/>
    <row r="9378" ht="15" customHeight="1" x14ac:dyDescent="0.3"/>
    <row r="9379" ht="15" customHeight="1" x14ac:dyDescent="0.3"/>
    <row r="9380" ht="15" customHeight="1" x14ac:dyDescent="0.3"/>
    <row r="9381" ht="15" customHeight="1" x14ac:dyDescent="0.3"/>
    <row r="9382" ht="15" customHeight="1" x14ac:dyDescent="0.3"/>
    <row r="9383" ht="15" customHeight="1" x14ac:dyDescent="0.3"/>
    <row r="9384" ht="15" customHeight="1" x14ac:dyDescent="0.3"/>
    <row r="9385" ht="15" customHeight="1" x14ac:dyDescent="0.3"/>
    <row r="9386" ht="15" customHeight="1" x14ac:dyDescent="0.3"/>
    <row r="9387" ht="15" customHeight="1" x14ac:dyDescent="0.3"/>
    <row r="9388" ht="15" customHeight="1" x14ac:dyDescent="0.3"/>
    <row r="9389" ht="15" customHeight="1" x14ac:dyDescent="0.3"/>
    <row r="9390" ht="15" customHeight="1" x14ac:dyDescent="0.3"/>
    <row r="9391" ht="15" customHeight="1" x14ac:dyDescent="0.3"/>
    <row r="9392" ht="15" customHeight="1" x14ac:dyDescent="0.3"/>
    <row r="9393" ht="15" customHeight="1" x14ac:dyDescent="0.3"/>
    <row r="9394" ht="15" customHeight="1" x14ac:dyDescent="0.3"/>
    <row r="9395" ht="15" customHeight="1" x14ac:dyDescent="0.3"/>
    <row r="9396" ht="15" customHeight="1" x14ac:dyDescent="0.3"/>
    <row r="9397" ht="15" customHeight="1" x14ac:dyDescent="0.3"/>
    <row r="9398" ht="15" customHeight="1" x14ac:dyDescent="0.3"/>
    <row r="9399" ht="15" customHeight="1" x14ac:dyDescent="0.3"/>
    <row r="9400" ht="15" customHeight="1" x14ac:dyDescent="0.3"/>
    <row r="9401" ht="15" customHeight="1" x14ac:dyDescent="0.3"/>
    <row r="9402" ht="15" customHeight="1" x14ac:dyDescent="0.3"/>
    <row r="9403" ht="15" customHeight="1" x14ac:dyDescent="0.3"/>
    <row r="9404" ht="15" customHeight="1" x14ac:dyDescent="0.3"/>
    <row r="9405" ht="15" customHeight="1" x14ac:dyDescent="0.3"/>
    <row r="9406" ht="15" customHeight="1" x14ac:dyDescent="0.3"/>
    <row r="9407" ht="15" customHeight="1" x14ac:dyDescent="0.3"/>
    <row r="9408" ht="15" customHeight="1" x14ac:dyDescent="0.3"/>
    <row r="9409" ht="15" customHeight="1" x14ac:dyDescent="0.3"/>
    <row r="9410" ht="15" customHeight="1" x14ac:dyDescent="0.3"/>
    <row r="9411" ht="15" customHeight="1" x14ac:dyDescent="0.3"/>
    <row r="9412" ht="15" customHeight="1" x14ac:dyDescent="0.3"/>
    <row r="9413" ht="15" customHeight="1" x14ac:dyDescent="0.3"/>
    <row r="9414" ht="15" customHeight="1" x14ac:dyDescent="0.3"/>
    <row r="9415" ht="15" customHeight="1" x14ac:dyDescent="0.3"/>
    <row r="9416" ht="15" customHeight="1" x14ac:dyDescent="0.3"/>
    <row r="9417" ht="15" customHeight="1" x14ac:dyDescent="0.3"/>
    <row r="9418" ht="15" customHeight="1" x14ac:dyDescent="0.3"/>
    <row r="9419" ht="15" customHeight="1" x14ac:dyDescent="0.3"/>
    <row r="9420" ht="15" customHeight="1" x14ac:dyDescent="0.3"/>
    <row r="9421" ht="15" customHeight="1" x14ac:dyDescent="0.3"/>
    <row r="9422" ht="15" customHeight="1" x14ac:dyDescent="0.3"/>
    <row r="9423" ht="15" customHeight="1" x14ac:dyDescent="0.3"/>
    <row r="9424" ht="15" customHeight="1" x14ac:dyDescent="0.3"/>
    <row r="9425" ht="15" customHeight="1" x14ac:dyDescent="0.3"/>
    <row r="9426" ht="15" customHeight="1" x14ac:dyDescent="0.3"/>
    <row r="9427" ht="15" customHeight="1" x14ac:dyDescent="0.3"/>
    <row r="9428" ht="15" customHeight="1" x14ac:dyDescent="0.3"/>
    <row r="9429" ht="15" customHeight="1" x14ac:dyDescent="0.3"/>
    <row r="9430" ht="15" customHeight="1" x14ac:dyDescent="0.3"/>
    <row r="9431" ht="15" customHeight="1" x14ac:dyDescent="0.3"/>
    <row r="9432" ht="15" customHeight="1" x14ac:dyDescent="0.3"/>
    <row r="9433" ht="15" customHeight="1" x14ac:dyDescent="0.3"/>
    <row r="9434" ht="15" customHeight="1" x14ac:dyDescent="0.3"/>
    <row r="9435" ht="15" customHeight="1" x14ac:dyDescent="0.3"/>
    <row r="9436" ht="15" customHeight="1" x14ac:dyDescent="0.3"/>
    <row r="9437" ht="15" customHeight="1" x14ac:dyDescent="0.3"/>
    <row r="9438" ht="15" customHeight="1" x14ac:dyDescent="0.3"/>
    <row r="9439" ht="15" customHeight="1" x14ac:dyDescent="0.3"/>
    <row r="9440" ht="15" customHeight="1" x14ac:dyDescent="0.3"/>
    <row r="9441" ht="15" customHeight="1" x14ac:dyDescent="0.3"/>
    <row r="9442" ht="15" customHeight="1" x14ac:dyDescent="0.3"/>
    <row r="9443" ht="15" customHeight="1" x14ac:dyDescent="0.3"/>
    <row r="9444" ht="15" customHeight="1" x14ac:dyDescent="0.3"/>
    <row r="9445" ht="15" customHeight="1" x14ac:dyDescent="0.3"/>
    <row r="9446" ht="15" customHeight="1" x14ac:dyDescent="0.3"/>
    <row r="9447" ht="15" customHeight="1" x14ac:dyDescent="0.3"/>
    <row r="9448" ht="15" customHeight="1" x14ac:dyDescent="0.3"/>
    <row r="9449" ht="15" customHeight="1" x14ac:dyDescent="0.3"/>
    <row r="9450" ht="15" customHeight="1" x14ac:dyDescent="0.3"/>
    <row r="9451" ht="15" customHeight="1" x14ac:dyDescent="0.3"/>
    <row r="9452" ht="15" customHeight="1" x14ac:dyDescent="0.3"/>
    <row r="9453" ht="15" customHeight="1" x14ac:dyDescent="0.3"/>
    <row r="9454" ht="15" customHeight="1" x14ac:dyDescent="0.3"/>
    <row r="9455" ht="15" customHeight="1" x14ac:dyDescent="0.3"/>
    <row r="9456" ht="15" customHeight="1" x14ac:dyDescent="0.3"/>
    <row r="9457" ht="15" customHeight="1" x14ac:dyDescent="0.3"/>
    <row r="9458" ht="15" customHeight="1" x14ac:dyDescent="0.3"/>
    <row r="9459" ht="15" customHeight="1" x14ac:dyDescent="0.3"/>
    <row r="9460" ht="15" customHeight="1" x14ac:dyDescent="0.3"/>
    <row r="9461" ht="15" customHeight="1" x14ac:dyDescent="0.3"/>
    <row r="9462" ht="15" customHeight="1" x14ac:dyDescent="0.3"/>
    <row r="9463" ht="15" customHeight="1" x14ac:dyDescent="0.3"/>
    <row r="9464" ht="15" customHeight="1" x14ac:dyDescent="0.3"/>
    <row r="9465" ht="15" customHeight="1" x14ac:dyDescent="0.3"/>
    <row r="9466" ht="15" customHeight="1" x14ac:dyDescent="0.3"/>
    <row r="9467" ht="15" customHeight="1" x14ac:dyDescent="0.3"/>
    <row r="9468" ht="15" customHeight="1" x14ac:dyDescent="0.3"/>
    <row r="9469" ht="15" customHeight="1" x14ac:dyDescent="0.3"/>
    <row r="9470" ht="15" customHeight="1" x14ac:dyDescent="0.3"/>
    <row r="9471" ht="15" customHeight="1" x14ac:dyDescent="0.3"/>
    <row r="9472" ht="15" customHeight="1" x14ac:dyDescent="0.3"/>
    <row r="9473" ht="15" customHeight="1" x14ac:dyDescent="0.3"/>
    <row r="9474" ht="15" customHeight="1" x14ac:dyDescent="0.3"/>
    <row r="9475" ht="15" customHeight="1" x14ac:dyDescent="0.3"/>
    <row r="9476" ht="15" customHeight="1" x14ac:dyDescent="0.3"/>
    <row r="9477" ht="15" customHeight="1" x14ac:dyDescent="0.3"/>
    <row r="9478" ht="15" customHeight="1" x14ac:dyDescent="0.3"/>
    <row r="9479" ht="15" customHeight="1" x14ac:dyDescent="0.3"/>
    <row r="9480" ht="15" customHeight="1" x14ac:dyDescent="0.3"/>
    <row r="9481" ht="15" customHeight="1" x14ac:dyDescent="0.3"/>
    <row r="9482" ht="15" customHeight="1" x14ac:dyDescent="0.3"/>
    <row r="9483" ht="15" customHeight="1" x14ac:dyDescent="0.3"/>
    <row r="9484" ht="15" customHeight="1" x14ac:dyDescent="0.3"/>
    <row r="9485" ht="15" customHeight="1" x14ac:dyDescent="0.3"/>
    <row r="9486" ht="15" customHeight="1" x14ac:dyDescent="0.3"/>
    <row r="9487" ht="15" customHeight="1" x14ac:dyDescent="0.3"/>
    <row r="9488" ht="15" customHeight="1" x14ac:dyDescent="0.3"/>
    <row r="9489" ht="15" customHeight="1" x14ac:dyDescent="0.3"/>
    <row r="9490" ht="15" customHeight="1" x14ac:dyDescent="0.3"/>
    <row r="9491" ht="15" customHeight="1" x14ac:dyDescent="0.3"/>
    <row r="9492" ht="15" customHeight="1" x14ac:dyDescent="0.3"/>
    <row r="9493" ht="15" customHeight="1" x14ac:dyDescent="0.3"/>
    <row r="9494" ht="15" customHeight="1" x14ac:dyDescent="0.3"/>
    <row r="9495" ht="15" customHeight="1" x14ac:dyDescent="0.3"/>
    <row r="9496" ht="15" customHeight="1" x14ac:dyDescent="0.3"/>
    <row r="9497" ht="15" customHeight="1" x14ac:dyDescent="0.3"/>
    <row r="9498" ht="15" customHeight="1" x14ac:dyDescent="0.3"/>
    <row r="9499" ht="15" customHeight="1" x14ac:dyDescent="0.3"/>
    <row r="9500" ht="15" customHeight="1" x14ac:dyDescent="0.3"/>
    <row r="9501" ht="15" customHeight="1" x14ac:dyDescent="0.3"/>
    <row r="9502" ht="15" customHeight="1" x14ac:dyDescent="0.3"/>
    <row r="9503" ht="15" customHeight="1" x14ac:dyDescent="0.3"/>
    <row r="9504" ht="15" customHeight="1" x14ac:dyDescent="0.3"/>
    <row r="9505" ht="15" customHeight="1" x14ac:dyDescent="0.3"/>
    <row r="9506" ht="15" customHeight="1" x14ac:dyDescent="0.3"/>
    <row r="9507" ht="15" customHeight="1" x14ac:dyDescent="0.3"/>
    <row r="9508" ht="15" customHeight="1" x14ac:dyDescent="0.3"/>
    <row r="9509" ht="15" customHeight="1" x14ac:dyDescent="0.3"/>
    <row r="9510" ht="15" customHeight="1" x14ac:dyDescent="0.3"/>
    <row r="9511" ht="15" customHeight="1" x14ac:dyDescent="0.3"/>
    <row r="9512" ht="15" customHeight="1" x14ac:dyDescent="0.3"/>
    <row r="9513" ht="15" customHeight="1" x14ac:dyDescent="0.3"/>
    <row r="9514" ht="15" customHeight="1" x14ac:dyDescent="0.3"/>
    <row r="9515" ht="15" customHeight="1" x14ac:dyDescent="0.3"/>
    <row r="9516" ht="15" customHeight="1" x14ac:dyDescent="0.3"/>
    <row r="9517" ht="15" customHeight="1" x14ac:dyDescent="0.3"/>
    <row r="9518" ht="15" customHeight="1" x14ac:dyDescent="0.3"/>
    <row r="9519" ht="15" customHeight="1" x14ac:dyDescent="0.3"/>
    <row r="9520" ht="15" customHeight="1" x14ac:dyDescent="0.3"/>
    <row r="9521" ht="15" customHeight="1" x14ac:dyDescent="0.3"/>
    <row r="9522" ht="15" customHeight="1" x14ac:dyDescent="0.3"/>
    <row r="9523" ht="15" customHeight="1" x14ac:dyDescent="0.3"/>
    <row r="9524" ht="15" customHeight="1" x14ac:dyDescent="0.3"/>
    <row r="9525" ht="15" customHeight="1" x14ac:dyDescent="0.3"/>
    <row r="9526" ht="15" customHeight="1" x14ac:dyDescent="0.3"/>
    <row r="9527" ht="15" customHeight="1" x14ac:dyDescent="0.3"/>
    <row r="9528" ht="15" customHeight="1" x14ac:dyDescent="0.3"/>
    <row r="9529" ht="15" customHeight="1" x14ac:dyDescent="0.3"/>
    <row r="9530" ht="15" customHeight="1" x14ac:dyDescent="0.3"/>
    <row r="9531" ht="15" customHeight="1" x14ac:dyDescent="0.3"/>
    <row r="9532" ht="15" customHeight="1" x14ac:dyDescent="0.3"/>
    <row r="9533" ht="15" customHeight="1" x14ac:dyDescent="0.3"/>
    <row r="9534" ht="15" customHeight="1" x14ac:dyDescent="0.3"/>
    <row r="9535" ht="15" customHeight="1" x14ac:dyDescent="0.3"/>
    <row r="9536" ht="15" customHeight="1" x14ac:dyDescent="0.3"/>
    <row r="9537" ht="15" customHeight="1" x14ac:dyDescent="0.3"/>
    <row r="9538" ht="15" customHeight="1" x14ac:dyDescent="0.3"/>
    <row r="9539" ht="15" customHeight="1" x14ac:dyDescent="0.3"/>
    <row r="9540" ht="15" customHeight="1" x14ac:dyDescent="0.3"/>
    <row r="9541" ht="15" customHeight="1" x14ac:dyDescent="0.3"/>
    <row r="9542" ht="15" customHeight="1" x14ac:dyDescent="0.3"/>
    <row r="9543" ht="15" customHeight="1" x14ac:dyDescent="0.3"/>
    <row r="9544" ht="15" customHeight="1" x14ac:dyDescent="0.3"/>
    <row r="9545" ht="15" customHeight="1" x14ac:dyDescent="0.3"/>
    <row r="9546" ht="15" customHeight="1" x14ac:dyDescent="0.3"/>
    <row r="9547" ht="15" customHeight="1" x14ac:dyDescent="0.3"/>
    <row r="9548" ht="15" customHeight="1" x14ac:dyDescent="0.3"/>
    <row r="9549" ht="15" customHeight="1" x14ac:dyDescent="0.3"/>
    <row r="9550" ht="15" customHeight="1" x14ac:dyDescent="0.3"/>
    <row r="9551" ht="15" customHeight="1" x14ac:dyDescent="0.3"/>
    <row r="9552" ht="15" customHeight="1" x14ac:dyDescent="0.3"/>
    <row r="9553" ht="15" customHeight="1" x14ac:dyDescent="0.3"/>
    <row r="9554" ht="15" customHeight="1" x14ac:dyDescent="0.3"/>
    <row r="9555" ht="15" customHeight="1" x14ac:dyDescent="0.3"/>
    <row r="9556" ht="15" customHeight="1" x14ac:dyDescent="0.3"/>
    <row r="9557" ht="15" customHeight="1" x14ac:dyDescent="0.3"/>
    <row r="9558" ht="15" customHeight="1" x14ac:dyDescent="0.3"/>
    <row r="9559" ht="15" customHeight="1" x14ac:dyDescent="0.3"/>
    <row r="9560" ht="15" customHeight="1" x14ac:dyDescent="0.3"/>
    <row r="9561" ht="15" customHeight="1" x14ac:dyDescent="0.3"/>
    <row r="9562" ht="15" customHeight="1" x14ac:dyDescent="0.3"/>
    <row r="9563" ht="15" customHeight="1" x14ac:dyDescent="0.3"/>
    <row r="9564" ht="15" customHeight="1" x14ac:dyDescent="0.3"/>
    <row r="9565" ht="15" customHeight="1" x14ac:dyDescent="0.3"/>
    <row r="9566" ht="15" customHeight="1" x14ac:dyDescent="0.3"/>
    <row r="9567" ht="15" customHeight="1" x14ac:dyDescent="0.3"/>
    <row r="9568" ht="15" customHeight="1" x14ac:dyDescent="0.3"/>
    <row r="9569" ht="15" customHeight="1" x14ac:dyDescent="0.3"/>
    <row r="9570" ht="15" customHeight="1" x14ac:dyDescent="0.3"/>
    <row r="9571" ht="15" customHeight="1" x14ac:dyDescent="0.3"/>
    <row r="9572" ht="15" customHeight="1" x14ac:dyDescent="0.3"/>
    <row r="9573" ht="15" customHeight="1" x14ac:dyDescent="0.3"/>
    <row r="9574" ht="15" customHeight="1" x14ac:dyDescent="0.3"/>
    <row r="9575" ht="15" customHeight="1" x14ac:dyDescent="0.3"/>
    <row r="9576" ht="15" customHeight="1" x14ac:dyDescent="0.3"/>
    <row r="9577" ht="15" customHeight="1" x14ac:dyDescent="0.3"/>
    <row r="9578" ht="15" customHeight="1" x14ac:dyDescent="0.3"/>
    <row r="9579" ht="15" customHeight="1" x14ac:dyDescent="0.3"/>
    <row r="9580" ht="15" customHeight="1" x14ac:dyDescent="0.3"/>
    <row r="9581" ht="15" customHeight="1" x14ac:dyDescent="0.3"/>
    <row r="9582" ht="15" customHeight="1" x14ac:dyDescent="0.3"/>
    <row r="9583" ht="15" customHeight="1" x14ac:dyDescent="0.3"/>
    <row r="9584" ht="15" customHeight="1" x14ac:dyDescent="0.3"/>
    <row r="9585" ht="15" customHeight="1" x14ac:dyDescent="0.3"/>
    <row r="9586" ht="15" customHeight="1" x14ac:dyDescent="0.3"/>
    <row r="9587" ht="15" customHeight="1" x14ac:dyDescent="0.3"/>
    <row r="9588" ht="15" customHeight="1" x14ac:dyDescent="0.3"/>
    <row r="9589" ht="15" customHeight="1" x14ac:dyDescent="0.3"/>
    <row r="9590" ht="15" customHeight="1" x14ac:dyDescent="0.3"/>
    <row r="9591" ht="15" customHeight="1" x14ac:dyDescent="0.3"/>
    <row r="9592" ht="15" customHeight="1" x14ac:dyDescent="0.3"/>
    <row r="9593" ht="15" customHeight="1" x14ac:dyDescent="0.3"/>
    <row r="9594" ht="15" customHeight="1" x14ac:dyDescent="0.3"/>
    <row r="9595" ht="15" customHeight="1" x14ac:dyDescent="0.3"/>
    <row r="9596" ht="15" customHeight="1" x14ac:dyDescent="0.3"/>
    <row r="9597" ht="15" customHeight="1" x14ac:dyDescent="0.3"/>
    <row r="9598" ht="15" customHeight="1" x14ac:dyDescent="0.3"/>
    <row r="9599" ht="15" customHeight="1" x14ac:dyDescent="0.3"/>
    <row r="9600" ht="15" customHeight="1" x14ac:dyDescent="0.3"/>
    <row r="9601" ht="15" customHeight="1" x14ac:dyDescent="0.3"/>
    <row r="9602" ht="15" customHeight="1" x14ac:dyDescent="0.3"/>
    <row r="9603" ht="15" customHeight="1" x14ac:dyDescent="0.3"/>
    <row r="9604" ht="15" customHeight="1" x14ac:dyDescent="0.3"/>
    <row r="9605" ht="15" customHeight="1" x14ac:dyDescent="0.3"/>
    <row r="9606" ht="15" customHeight="1" x14ac:dyDescent="0.3"/>
    <row r="9607" ht="15" customHeight="1" x14ac:dyDescent="0.3"/>
    <row r="9608" ht="15" customHeight="1" x14ac:dyDescent="0.3"/>
    <row r="9609" ht="15" customHeight="1" x14ac:dyDescent="0.3"/>
    <row r="9610" ht="15" customHeight="1" x14ac:dyDescent="0.3"/>
    <row r="9611" ht="15" customHeight="1" x14ac:dyDescent="0.3"/>
    <row r="9612" ht="15" customHeight="1" x14ac:dyDescent="0.3"/>
    <row r="9613" ht="15" customHeight="1" x14ac:dyDescent="0.3"/>
    <row r="9614" ht="15" customHeight="1" x14ac:dyDescent="0.3"/>
    <row r="9615" ht="15" customHeight="1" x14ac:dyDescent="0.3"/>
    <row r="9616" ht="15" customHeight="1" x14ac:dyDescent="0.3"/>
    <row r="9617" ht="15" customHeight="1" x14ac:dyDescent="0.3"/>
    <row r="9618" ht="15" customHeight="1" x14ac:dyDescent="0.3"/>
    <row r="9619" ht="15" customHeight="1" x14ac:dyDescent="0.3"/>
    <row r="9620" ht="15" customHeight="1" x14ac:dyDescent="0.3"/>
    <row r="9621" ht="15" customHeight="1" x14ac:dyDescent="0.3"/>
    <row r="9622" ht="15" customHeight="1" x14ac:dyDescent="0.3"/>
    <row r="9623" ht="15" customHeight="1" x14ac:dyDescent="0.3"/>
    <row r="9624" ht="15" customHeight="1" x14ac:dyDescent="0.3"/>
    <row r="9625" ht="15" customHeight="1" x14ac:dyDescent="0.3"/>
    <row r="9626" ht="15" customHeight="1" x14ac:dyDescent="0.3"/>
    <row r="9627" ht="15" customHeight="1" x14ac:dyDescent="0.3"/>
    <row r="9628" ht="15" customHeight="1" x14ac:dyDescent="0.3"/>
    <row r="9629" ht="15" customHeight="1" x14ac:dyDescent="0.3"/>
    <row r="9630" ht="15" customHeight="1" x14ac:dyDescent="0.3"/>
    <row r="9631" ht="15" customHeight="1" x14ac:dyDescent="0.3"/>
    <row r="9632" ht="15" customHeight="1" x14ac:dyDescent="0.3"/>
    <row r="9633" ht="15" customHeight="1" x14ac:dyDescent="0.3"/>
    <row r="9634" ht="15" customHeight="1" x14ac:dyDescent="0.3"/>
    <row r="9635" ht="15" customHeight="1" x14ac:dyDescent="0.3"/>
    <row r="9636" ht="15" customHeight="1" x14ac:dyDescent="0.3"/>
    <row r="9637" ht="15" customHeight="1" x14ac:dyDescent="0.3"/>
    <row r="9638" ht="15" customHeight="1" x14ac:dyDescent="0.3"/>
    <row r="9639" ht="15" customHeight="1" x14ac:dyDescent="0.3"/>
    <row r="9640" ht="15" customHeight="1" x14ac:dyDescent="0.3"/>
    <row r="9641" ht="15" customHeight="1" x14ac:dyDescent="0.3"/>
    <row r="9642" ht="15" customHeight="1" x14ac:dyDescent="0.3"/>
    <row r="9643" ht="15" customHeight="1" x14ac:dyDescent="0.3"/>
    <row r="9644" ht="15" customHeight="1" x14ac:dyDescent="0.3"/>
    <row r="9645" ht="15" customHeight="1" x14ac:dyDescent="0.3"/>
    <row r="9646" ht="15" customHeight="1" x14ac:dyDescent="0.3"/>
    <row r="9647" ht="15" customHeight="1" x14ac:dyDescent="0.3"/>
    <row r="9648" ht="15" customHeight="1" x14ac:dyDescent="0.3"/>
    <row r="9649" ht="15" customHeight="1" x14ac:dyDescent="0.3"/>
    <row r="9650" ht="15" customHeight="1" x14ac:dyDescent="0.3"/>
    <row r="9651" ht="15" customHeight="1" x14ac:dyDescent="0.3"/>
    <row r="9652" ht="15" customHeight="1" x14ac:dyDescent="0.3"/>
    <row r="9653" ht="15" customHeight="1" x14ac:dyDescent="0.3"/>
    <row r="9654" ht="15" customHeight="1" x14ac:dyDescent="0.3"/>
    <row r="9655" ht="15" customHeight="1" x14ac:dyDescent="0.3"/>
    <row r="9656" ht="15" customHeight="1" x14ac:dyDescent="0.3"/>
    <row r="9657" ht="15" customHeight="1" x14ac:dyDescent="0.3"/>
    <row r="9658" ht="15" customHeight="1" x14ac:dyDescent="0.3"/>
    <row r="9659" ht="15" customHeight="1" x14ac:dyDescent="0.3"/>
    <row r="9660" ht="15" customHeight="1" x14ac:dyDescent="0.3"/>
    <row r="9661" ht="15" customHeight="1" x14ac:dyDescent="0.3"/>
    <row r="9662" ht="15" customHeight="1" x14ac:dyDescent="0.3"/>
    <row r="9663" ht="15" customHeight="1" x14ac:dyDescent="0.3"/>
    <row r="9664" ht="15" customHeight="1" x14ac:dyDescent="0.3"/>
    <row r="9665" ht="15" customHeight="1" x14ac:dyDescent="0.3"/>
    <row r="9666" ht="15" customHeight="1" x14ac:dyDescent="0.3"/>
    <row r="9667" ht="15" customHeight="1" x14ac:dyDescent="0.3"/>
    <row r="9668" ht="15" customHeight="1" x14ac:dyDescent="0.3"/>
    <row r="9669" ht="15" customHeight="1" x14ac:dyDescent="0.3"/>
    <row r="9670" ht="15" customHeight="1" x14ac:dyDescent="0.3"/>
    <row r="9671" ht="15" customHeight="1" x14ac:dyDescent="0.3"/>
    <row r="9672" ht="15" customHeight="1" x14ac:dyDescent="0.3"/>
    <row r="9673" ht="15" customHeight="1" x14ac:dyDescent="0.3"/>
    <row r="9674" ht="15" customHeight="1" x14ac:dyDescent="0.3"/>
    <row r="9675" ht="15" customHeight="1" x14ac:dyDescent="0.3"/>
    <row r="9676" ht="15" customHeight="1" x14ac:dyDescent="0.3"/>
    <row r="9677" ht="15" customHeight="1" x14ac:dyDescent="0.3"/>
    <row r="9678" ht="15" customHeight="1" x14ac:dyDescent="0.3"/>
    <row r="9679" ht="15" customHeight="1" x14ac:dyDescent="0.3"/>
    <row r="9680" ht="15" customHeight="1" x14ac:dyDescent="0.3"/>
    <row r="9681" ht="15" customHeight="1" x14ac:dyDescent="0.3"/>
    <row r="9682" ht="15" customHeight="1" x14ac:dyDescent="0.3"/>
    <row r="9683" ht="15" customHeight="1" x14ac:dyDescent="0.3"/>
    <row r="9684" ht="15" customHeight="1" x14ac:dyDescent="0.3"/>
    <row r="9685" ht="15" customHeight="1" x14ac:dyDescent="0.3"/>
    <row r="9686" ht="15" customHeight="1" x14ac:dyDescent="0.3"/>
    <row r="9687" ht="15" customHeight="1" x14ac:dyDescent="0.3"/>
    <row r="9688" ht="15" customHeight="1" x14ac:dyDescent="0.3"/>
    <row r="9689" ht="15" customHeight="1" x14ac:dyDescent="0.3"/>
    <row r="9690" ht="15" customHeight="1" x14ac:dyDescent="0.3"/>
    <row r="9691" ht="15" customHeight="1" x14ac:dyDescent="0.3"/>
    <row r="9692" ht="15" customHeight="1" x14ac:dyDescent="0.3"/>
    <row r="9693" ht="15" customHeight="1" x14ac:dyDescent="0.3"/>
    <row r="9694" ht="15" customHeight="1" x14ac:dyDescent="0.3"/>
    <row r="9695" ht="15" customHeight="1" x14ac:dyDescent="0.3"/>
    <row r="9696" ht="15" customHeight="1" x14ac:dyDescent="0.3"/>
    <row r="9697" ht="15" customHeight="1" x14ac:dyDescent="0.3"/>
    <row r="9698" ht="15" customHeight="1" x14ac:dyDescent="0.3"/>
    <row r="9699" ht="15" customHeight="1" x14ac:dyDescent="0.3"/>
    <row r="9700" ht="15" customHeight="1" x14ac:dyDescent="0.3"/>
    <row r="9701" ht="15" customHeight="1" x14ac:dyDescent="0.3"/>
    <row r="9702" ht="15" customHeight="1" x14ac:dyDescent="0.3"/>
    <row r="9703" ht="15" customHeight="1" x14ac:dyDescent="0.3"/>
    <row r="9704" ht="15" customHeight="1" x14ac:dyDescent="0.3"/>
    <row r="9705" ht="15" customHeight="1" x14ac:dyDescent="0.3"/>
    <row r="9706" ht="15" customHeight="1" x14ac:dyDescent="0.3"/>
    <row r="9707" ht="15" customHeight="1" x14ac:dyDescent="0.3"/>
    <row r="9708" ht="15" customHeight="1" x14ac:dyDescent="0.3"/>
    <row r="9709" ht="15" customHeight="1" x14ac:dyDescent="0.3"/>
    <row r="9710" ht="15" customHeight="1" x14ac:dyDescent="0.3"/>
    <row r="9711" ht="15" customHeight="1" x14ac:dyDescent="0.3"/>
    <row r="9712" ht="15" customHeight="1" x14ac:dyDescent="0.3"/>
    <row r="9713" ht="15" customHeight="1" x14ac:dyDescent="0.3"/>
    <row r="9714" ht="15" customHeight="1" x14ac:dyDescent="0.3"/>
    <row r="9715" ht="15" customHeight="1" x14ac:dyDescent="0.3"/>
    <row r="9716" ht="15" customHeight="1" x14ac:dyDescent="0.3"/>
    <row r="9717" ht="15" customHeight="1" x14ac:dyDescent="0.3"/>
    <row r="9718" ht="15" customHeight="1" x14ac:dyDescent="0.3"/>
    <row r="9719" ht="15" customHeight="1" x14ac:dyDescent="0.3"/>
    <row r="9720" ht="15" customHeight="1" x14ac:dyDescent="0.3"/>
    <row r="9721" ht="15" customHeight="1" x14ac:dyDescent="0.3"/>
    <row r="9722" ht="15" customHeight="1" x14ac:dyDescent="0.3"/>
    <row r="9723" ht="15" customHeight="1" x14ac:dyDescent="0.3"/>
    <row r="9724" ht="15" customHeight="1" x14ac:dyDescent="0.3"/>
    <row r="9725" ht="15" customHeight="1" x14ac:dyDescent="0.3"/>
    <row r="9726" ht="15" customHeight="1" x14ac:dyDescent="0.3"/>
    <row r="9727" ht="15" customHeight="1" x14ac:dyDescent="0.3"/>
    <row r="9728" ht="15" customHeight="1" x14ac:dyDescent="0.3"/>
    <row r="9729" ht="15" customHeight="1" x14ac:dyDescent="0.3"/>
    <row r="9730" ht="15" customHeight="1" x14ac:dyDescent="0.3"/>
    <row r="9731" ht="15" customHeight="1" x14ac:dyDescent="0.3"/>
    <row r="9732" ht="15" customHeight="1" x14ac:dyDescent="0.3"/>
    <row r="9733" ht="15" customHeight="1" x14ac:dyDescent="0.3"/>
    <row r="9734" ht="15" customHeight="1" x14ac:dyDescent="0.3"/>
    <row r="9735" ht="15" customHeight="1" x14ac:dyDescent="0.3"/>
    <row r="9736" ht="15" customHeight="1" x14ac:dyDescent="0.3"/>
    <row r="9737" ht="15" customHeight="1" x14ac:dyDescent="0.3"/>
    <row r="9738" ht="15" customHeight="1" x14ac:dyDescent="0.3"/>
    <row r="9739" ht="15" customHeight="1" x14ac:dyDescent="0.3"/>
    <row r="9740" ht="15" customHeight="1" x14ac:dyDescent="0.3"/>
    <row r="9741" ht="15" customHeight="1" x14ac:dyDescent="0.3"/>
    <row r="9742" ht="15" customHeight="1" x14ac:dyDescent="0.3"/>
    <row r="9743" ht="15" customHeight="1" x14ac:dyDescent="0.3"/>
    <row r="9744" ht="15" customHeight="1" x14ac:dyDescent="0.3"/>
    <row r="9745" ht="15" customHeight="1" x14ac:dyDescent="0.3"/>
    <row r="9746" ht="15" customHeight="1" x14ac:dyDescent="0.3"/>
    <row r="9747" ht="15" customHeight="1" x14ac:dyDescent="0.3"/>
    <row r="9748" ht="15" customHeight="1" x14ac:dyDescent="0.3"/>
    <row r="9749" ht="15" customHeight="1" x14ac:dyDescent="0.3"/>
    <row r="9750" ht="15" customHeight="1" x14ac:dyDescent="0.3"/>
    <row r="9751" ht="15" customHeight="1" x14ac:dyDescent="0.3"/>
    <row r="9752" ht="15" customHeight="1" x14ac:dyDescent="0.3"/>
    <row r="9753" ht="15" customHeight="1" x14ac:dyDescent="0.3"/>
    <row r="9754" ht="15" customHeight="1" x14ac:dyDescent="0.3"/>
    <row r="9755" ht="15" customHeight="1" x14ac:dyDescent="0.3"/>
    <row r="9756" ht="15" customHeight="1" x14ac:dyDescent="0.3"/>
    <row r="9757" ht="15" customHeight="1" x14ac:dyDescent="0.3"/>
    <row r="9758" ht="15" customHeight="1" x14ac:dyDescent="0.3"/>
    <row r="9759" ht="15" customHeight="1" x14ac:dyDescent="0.3"/>
    <row r="9760" ht="15" customHeight="1" x14ac:dyDescent="0.3"/>
    <row r="9761" ht="15" customHeight="1" x14ac:dyDescent="0.3"/>
    <row r="9762" ht="15" customHeight="1" x14ac:dyDescent="0.3"/>
    <row r="9763" ht="15" customHeight="1" x14ac:dyDescent="0.3"/>
    <row r="9764" ht="15" customHeight="1" x14ac:dyDescent="0.3"/>
    <row r="9765" ht="15" customHeight="1" x14ac:dyDescent="0.3"/>
    <row r="9766" ht="15" customHeight="1" x14ac:dyDescent="0.3"/>
    <row r="9767" ht="15" customHeight="1" x14ac:dyDescent="0.3"/>
    <row r="9768" ht="15" customHeight="1" x14ac:dyDescent="0.3"/>
    <row r="9769" ht="15" customHeight="1" x14ac:dyDescent="0.3"/>
    <row r="9770" ht="15" customHeight="1" x14ac:dyDescent="0.3"/>
    <row r="9771" ht="15" customHeight="1" x14ac:dyDescent="0.3"/>
    <row r="9772" ht="15" customHeight="1" x14ac:dyDescent="0.3"/>
    <row r="9773" ht="15" customHeight="1" x14ac:dyDescent="0.3"/>
    <row r="9774" ht="15" customHeight="1" x14ac:dyDescent="0.3"/>
    <row r="9775" ht="15" customHeight="1" x14ac:dyDescent="0.3"/>
    <row r="9776" ht="15" customHeight="1" x14ac:dyDescent="0.3"/>
    <row r="9777" ht="15" customHeight="1" x14ac:dyDescent="0.3"/>
    <row r="9778" ht="15" customHeight="1" x14ac:dyDescent="0.3"/>
    <row r="9779" ht="15" customHeight="1" x14ac:dyDescent="0.3"/>
    <row r="9780" ht="15" customHeight="1" x14ac:dyDescent="0.3"/>
    <row r="9781" ht="15" customHeight="1" x14ac:dyDescent="0.3"/>
    <row r="9782" ht="15" customHeight="1" x14ac:dyDescent="0.3"/>
    <row r="9783" ht="15" customHeight="1" x14ac:dyDescent="0.3"/>
    <row r="9784" ht="15" customHeight="1" x14ac:dyDescent="0.3"/>
    <row r="9785" ht="15" customHeight="1" x14ac:dyDescent="0.3"/>
    <row r="9786" ht="15" customHeight="1" x14ac:dyDescent="0.3"/>
    <row r="9787" ht="15" customHeight="1" x14ac:dyDescent="0.3"/>
    <row r="9788" ht="15" customHeight="1" x14ac:dyDescent="0.3"/>
    <row r="9789" ht="15" customHeight="1" x14ac:dyDescent="0.3"/>
    <row r="9790" ht="15" customHeight="1" x14ac:dyDescent="0.3"/>
    <row r="9791" ht="15" customHeight="1" x14ac:dyDescent="0.3"/>
    <row r="9792" ht="15" customHeight="1" x14ac:dyDescent="0.3"/>
    <row r="9793" ht="15" customHeight="1" x14ac:dyDescent="0.3"/>
    <row r="9794" ht="15" customHeight="1" x14ac:dyDescent="0.3"/>
    <row r="9795" ht="15" customHeight="1" x14ac:dyDescent="0.3"/>
    <row r="9796" ht="15" customHeight="1" x14ac:dyDescent="0.3"/>
    <row r="9797" ht="15" customHeight="1" x14ac:dyDescent="0.3"/>
    <row r="9798" ht="15" customHeight="1" x14ac:dyDescent="0.3"/>
    <row r="9799" ht="15" customHeight="1" x14ac:dyDescent="0.3"/>
    <row r="9800" ht="15" customHeight="1" x14ac:dyDescent="0.3"/>
    <row r="9801" ht="15" customHeight="1" x14ac:dyDescent="0.3"/>
    <row r="9802" ht="15" customHeight="1" x14ac:dyDescent="0.3"/>
    <row r="9803" ht="15" customHeight="1" x14ac:dyDescent="0.3"/>
    <row r="9804" ht="15" customHeight="1" x14ac:dyDescent="0.3"/>
    <row r="9805" ht="15" customHeight="1" x14ac:dyDescent="0.3"/>
    <row r="9806" ht="15" customHeight="1" x14ac:dyDescent="0.3"/>
    <row r="9807" ht="15" customHeight="1" x14ac:dyDescent="0.3"/>
    <row r="9808" ht="15" customHeight="1" x14ac:dyDescent="0.3"/>
    <row r="9809" ht="15" customHeight="1" x14ac:dyDescent="0.3"/>
    <row r="9810" ht="15" customHeight="1" x14ac:dyDescent="0.3"/>
    <row r="9811" ht="15" customHeight="1" x14ac:dyDescent="0.3"/>
    <row r="9812" ht="15" customHeight="1" x14ac:dyDescent="0.3"/>
    <row r="9813" ht="15" customHeight="1" x14ac:dyDescent="0.3"/>
    <row r="9814" ht="15" customHeight="1" x14ac:dyDescent="0.3"/>
    <row r="9815" ht="15" customHeight="1" x14ac:dyDescent="0.3"/>
    <row r="9816" ht="15" customHeight="1" x14ac:dyDescent="0.3"/>
    <row r="9817" ht="15" customHeight="1" x14ac:dyDescent="0.3"/>
    <row r="9818" ht="15" customHeight="1" x14ac:dyDescent="0.3"/>
    <row r="9819" ht="15" customHeight="1" x14ac:dyDescent="0.3"/>
    <row r="9820" ht="15" customHeight="1" x14ac:dyDescent="0.3"/>
    <row r="9821" ht="15" customHeight="1" x14ac:dyDescent="0.3"/>
    <row r="9822" ht="15" customHeight="1" x14ac:dyDescent="0.3"/>
    <row r="9823" ht="15" customHeight="1" x14ac:dyDescent="0.3"/>
    <row r="9824" ht="15" customHeight="1" x14ac:dyDescent="0.3"/>
    <row r="9825" ht="15" customHeight="1" x14ac:dyDescent="0.3"/>
    <row r="9826" ht="15" customHeight="1" x14ac:dyDescent="0.3"/>
    <row r="9827" ht="15" customHeight="1" x14ac:dyDescent="0.3"/>
    <row r="9828" ht="15" customHeight="1" x14ac:dyDescent="0.3"/>
    <row r="9829" ht="15" customHeight="1" x14ac:dyDescent="0.3"/>
    <row r="9830" ht="15" customHeight="1" x14ac:dyDescent="0.3"/>
    <row r="9831" ht="15" customHeight="1" x14ac:dyDescent="0.3"/>
    <row r="9832" ht="15" customHeight="1" x14ac:dyDescent="0.3"/>
    <row r="9833" ht="15" customHeight="1" x14ac:dyDescent="0.3"/>
    <row r="9834" ht="15" customHeight="1" x14ac:dyDescent="0.3"/>
    <row r="9835" ht="15" customHeight="1" x14ac:dyDescent="0.3"/>
    <row r="9836" ht="15" customHeight="1" x14ac:dyDescent="0.3"/>
    <row r="9837" ht="15" customHeight="1" x14ac:dyDescent="0.3"/>
    <row r="9838" ht="15" customHeight="1" x14ac:dyDescent="0.3"/>
    <row r="9839" ht="15" customHeight="1" x14ac:dyDescent="0.3"/>
    <row r="9840" ht="15" customHeight="1" x14ac:dyDescent="0.3"/>
    <row r="9841" ht="15" customHeight="1" x14ac:dyDescent="0.3"/>
    <row r="9842" ht="15" customHeight="1" x14ac:dyDescent="0.3"/>
    <row r="9843" ht="15" customHeight="1" x14ac:dyDescent="0.3"/>
    <row r="9844" ht="15" customHeight="1" x14ac:dyDescent="0.3"/>
    <row r="9845" ht="15" customHeight="1" x14ac:dyDescent="0.3"/>
    <row r="9846" ht="15" customHeight="1" x14ac:dyDescent="0.3"/>
    <row r="9847" ht="15" customHeight="1" x14ac:dyDescent="0.3"/>
    <row r="9848" ht="15" customHeight="1" x14ac:dyDescent="0.3"/>
    <row r="9849" ht="15" customHeight="1" x14ac:dyDescent="0.3"/>
    <row r="9850" ht="15" customHeight="1" x14ac:dyDescent="0.3"/>
    <row r="9851" ht="15" customHeight="1" x14ac:dyDescent="0.3"/>
    <row r="9852" ht="15" customHeight="1" x14ac:dyDescent="0.3"/>
    <row r="9853" ht="15" customHeight="1" x14ac:dyDescent="0.3"/>
    <row r="9854" ht="15" customHeight="1" x14ac:dyDescent="0.3"/>
    <row r="9855" ht="15" customHeight="1" x14ac:dyDescent="0.3"/>
    <row r="9856" ht="15" customHeight="1" x14ac:dyDescent="0.3"/>
    <row r="9857" ht="15" customHeight="1" x14ac:dyDescent="0.3"/>
    <row r="9858" ht="15" customHeight="1" x14ac:dyDescent="0.3"/>
    <row r="9859" ht="15" customHeight="1" x14ac:dyDescent="0.3"/>
    <row r="9860" ht="15" customHeight="1" x14ac:dyDescent="0.3"/>
    <row r="9861" ht="15" customHeight="1" x14ac:dyDescent="0.3"/>
    <row r="9862" ht="15" customHeight="1" x14ac:dyDescent="0.3"/>
    <row r="9863" ht="15" customHeight="1" x14ac:dyDescent="0.3"/>
    <row r="9864" ht="15" customHeight="1" x14ac:dyDescent="0.3"/>
    <row r="9865" ht="15" customHeight="1" x14ac:dyDescent="0.3"/>
    <row r="9866" ht="15" customHeight="1" x14ac:dyDescent="0.3"/>
    <row r="9867" ht="15" customHeight="1" x14ac:dyDescent="0.3"/>
    <row r="9868" ht="15" customHeight="1" x14ac:dyDescent="0.3"/>
    <row r="9869" ht="15" customHeight="1" x14ac:dyDescent="0.3"/>
    <row r="9870" ht="15" customHeight="1" x14ac:dyDescent="0.3"/>
    <row r="9871" ht="15" customHeight="1" x14ac:dyDescent="0.3"/>
    <row r="9872" ht="15" customHeight="1" x14ac:dyDescent="0.3"/>
    <row r="9873" ht="15" customHeight="1" x14ac:dyDescent="0.3"/>
    <row r="9874" ht="15" customHeight="1" x14ac:dyDescent="0.3"/>
    <row r="9875" ht="15" customHeight="1" x14ac:dyDescent="0.3"/>
    <row r="9876" ht="15" customHeight="1" x14ac:dyDescent="0.3"/>
    <row r="9877" ht="15" customHeight="1" x14ac:dyDescent="0.3"/>
    <row r="9878" ht="15" customHeight="1" x14ac:dyDescent="0.3"/>
    <row r="9879" ht="15" customHeight="1" x14ac:dyDescent="0.3"/>
    <row r="9880" ht="15" customHeight="1" x14ac:dyDescent="0.3"/>
    <row r="9881" ht="15" customHeight="1" x14ac:dyDescent="0.3"/>
    <row r="9882" ht="15" customHeight="1" x14ac:dyDescent="0.3"/>
    <row r="9883" ht="15" customHeight="1" x14ac:dyDescent="0.3"/>
    <row r="9884" ht="15" customHeight="1" x14ac:dyDescent="0.3"/>
    <row r="9885" ht="15" customHeight="1" x14ac:dyDescent="0.3"/>
    <row r="9886" ht="15" customHeight="1" x14ac:dyDescent="0.3"/>
    <row r="9887" ht="15" customHeight="1" x14ac:dyDescent="0.3"/>
    <row r="9888" ht="15" customHeight="1" x14ac:dyDescent="0.3"/>
    <row r="9889" ht="15" customHeight="1" x14ac:dyDescent="0.3"/>
    <row r="9890" ht="15" customHeight="1" x14ac:dyDescent="0.3"/>
    <row r="9891" ht="15" customHeight="1" x14ac:dyDescent="0.3"/>
    <row r="9892" ht="15" customHeight="1" x14ac:dyDescent="0.3"/>
    <row r="9893" ht="15" customHeight="1" x14ac:dyDescent="0.3"/>
    <row r="9894" ht="15" customHeight="1" x14ac:dyDescent="0.3"/>
    <row r="9895" ht="15" customHeight="1" x14ac:dyDescent="0.3"/>
    <row r="9896" ht="15" customHeight="1" x14ac:dyDescent="0.3"/>
    <row r="9897" ht="15" customHeight="1" x14ac:dyDescent="0.3"/>
    <row r="9898" ht="15" customHeight="1" x14ac:dyDescent="0.3"/>
    <row r="9899" ht="15" customHeight="1" x14ac:dyDescent="0.3"/>
    <row r="9900" ht="15" customHeight="1" x14ac:dyDescent="0.3"/>
    <row r="9901" ht="15" customHeight="1" x14ac:dyDescent="0.3"/>
    <row r="9902" ht="15" customHeight="1" x14ac:dyDescent="0.3"/>
    <row r="9903" ht="15" customHeight="1" x14ac:dyDescent="0.3"/>
    <row r="9904" ht="15" customHeight="1" x14ac:dyDescent="0.3"/>
    <row r="9905" ht="15" customHeight="1" x14ac:dyDescent="0.3"/>
    <row r="9906" ht="15" customHeight="1" x14ac:dyDescent="0.3"/>
    <row r="9907" ht="15" customHeight="1" x14ac:dyDescent="0.3"/>
    <row r="9908" ht="15" customHeight="1" x14ac:dyDescent="0.3"/>
    <row r="9909" ht="15" customHeight="1" x14ac:dyDescent="0.3"/>
    <row r="9910" ht="15" customHeight="1" x14ac:dyDescent="0.3"/>
    <row r="9911" ht="15" customHeight="1" x14ac:dyDescent="0.3"/>
    <row r="9912" ht="15" customHeight="1" x14ac:dyDescent="0.3"/>
    <row r="9913" ht="15" customHeight="1" x14ac:dyDescent="0.3"/>
    <row r="9914" ht="15" customHeight="1" x14ac:dyDescent="0.3"/>
    <row r="9915" ht="15" customHeight="1" x14ac:dyDescent="0.3"/>
    <row r="9916" ht="15" customHeight="1" x14ac:dyDescent="0.3"/>
    <row r="9917" ht="15" customHeight="1" x14ac:dyDescent="0.3"/>
    <row r="9918" ht="15" customHeight="1" x14ac:dyDescent="0.3"/>
    <row r="9919" ht="15" customHeight="1" x14ac:dyDescent="0.3"/>
    <row r="9920" ht="15" customHeight="1" x14ac:dyDescent="0.3"/>
    <row r="9921" ht="15" customHeight="1" x14ac:dyDescent="0.3"/>
    <row r="9922" ht="15" customHeight="1" x14ac:dyDescent="0.3"/>
    <row r="9923" ht="15" customHeight="1" x14ac:dyDescent="0.3"/>
    <row r="9924" ht="15" customHeight="1" x14ac:dyDescent="0.3"/>
    <row r="9925" ht="15" customHeight="1" x14ac:dyDescent="0.3"/>
    <row r="9926" ht="15" customHeight="1" x14ac:dyDescent="0.3"/>
    <row r="9927" ht="15" customHeight="1" x14ac:dyDescent="0.3"/>
    <row r="9928" ht="15" customHeight="1" x14ac:dyDescent="0.3"/>
    <row r="9929" ht="15" customHeight="1" x14ac:dyDescent="0.3"/>
    <row r="9930" ht="15" customHeight="1" x14ac:dyDescent="0.3"/>
    <row r="9931" ht="15" customHeight="1" x14ac:dyDescent="0.3"/>
    <row r="9932" ht="15" customHeight="1" x14ac:dyDescent="0.3"/>
    <row r="9933" ht="15" customHeight="1" x14ac:dyDescent="0.3"/>
    <row r="9934" ht="15" customHeight="1" x14ac:dyDescent="0.3"/>
    <row r="9935" ht="15" customHeight="1" x14ac:dyDescent="0.3"/>
    <row r="9936" ht="15" customHeight="1" x14ac:dyDescent="0.3"/>
    <row r="9937" ht="15" customHeight="1" x14ac:dyDescent="0.3"/>
    <row r="9938" ht="15" customHeight="1" x14ac:dyDescent="0.3"/>
    <row r="9939" ht="15" customHeight="1" x14ac:dyDescent="0.3"/>
    <row r="9940" ht="15" customHeight="1" x14ac:dyDescent="0.3"/>
    <row r="9941" ht="15" customHeight="1" x14ac:dyDescent="0.3"/>
    <row r="9942" ht="15" customHeight="1" x14ac:dyDescent="0.3"/>
    <row r="9943" ht="15" customHeight="1" x14ac:dyDescent="0.3"/>
    <row r="9944" ht="15" customHeight="1" x14ac:dyDescent="0.3"/>
    <row r="9945" ht="15" customHeight="1" x14ac:dyDescent="0.3"/>
    <row r="9946" ht="15" customHeight="1" x14ac:dyDescent="0.3"/>
    <row r="9947" ht="15" customHeight="1" x14ac:dyDescent="0.3"/>
    <row r="9948" ht="15" customHeight="1" x14ac:dyDescent="0.3"/>
    <row r="9949" ht="15" customHeight="1" x14ac:dyDescent="0.3"/>
    <row r="9950" ht="15" customHeight="1" x14ac:dyDescent="0.3"/>
    <row r="9951" ht="15" customHeight="1" x14ac:dyDescent="0.3"/>
    <row r="9952" ht="15" customHeight="1" x14ac:dyDescent="0.3"/>
    <row r="9953" ht="15" customHeight="1" x14ac:dyDescent="0.3"/>
    <row r="9954" ht="15" customHeight="1" x14ac:dyDescent="0.3"/>
    <row r="9955" ht="15" customHeight="1" x14ac:dyDescent="0.3"/>
    <row r="9956" ht="15" customHeight="1" x14ac:dyDescent="0.3"/>
    <row r="9957" ht="15" customHeight="1" x14ac:dyDescent="0.3"/>
    <row r="9958" ht="15" customHeight="1" x14ac:dyDescent="0.3"/>
    <row r="9959" ht="15" customHeight="1" x14ac:dyDescent="0.3"/>
    <row r="9960" ht="15" customHeight="1" x14ac:dyDescent="0.3"/>
    <row r="9961" ht="15" customHeight="1" x14ac:dyDescent="0.3"/>
    <row r="9962" ht="15" customHeight="1" x14ac:dyDescent="0.3"/>
    <row r="9963" ht="15" customHeight="1" x14ac:dyDescent="0.3"/>
    <row r="9964" ht="15" customHeight="1" x14ac:dyDescent="0.3"/>
    <row r="9965" ht="15" customHeight="1" x14ac:dyDescent="0.3"/>
    <row r="9966" ht="15" customHeight="1" x14ac:dyDescent="0.3"/>
    <row r="9967" ht="15" customHeight="1" x14ac:dyDescent="0.3"/>
    <row r="9968" ht="15" customHeight="1" x14ac:dyDescent="0.3"/>
    <row r="9969" ht="15" customHeight="1" x14ac:dyDescent="0.3"/>
    <row r="9970" ht="15" customHeight="1" x14ac:dyDescent="0.3"/>
    <row r="9971" ht="15" customHeight="1" x14ac:dyDescent="0.3"/>
    <row r="9972" ht="15" customHeight="1" x14ac:dyDescent="0.3"/>
    <row r="9973" ht="15" customHeight="1" x14ac:dyDescent="0.3"/>
    <row r="9974" ht="15" customHeight="1" x14ac:dyDescent="0.3"/>
    <row r="9975" ht="15" customHeight="1" x14ac:dyDescent="0.3"/>
    <row r="9976" ht="15" customHeight="1" x14ac:dyDescent="0.3"/>
    <row r="9977" ht="15" customHeight="1" x14ac:dyDescent="0.3"/>
    <row r="9978" ht="15" customHeight="1" x14ac:dyDescent="0.3"/>
    <row r="9979" ht="15" customHeight="1" x14ac:dyDescent="0.3"/>
    <row r="9980" ht="15" customHeight="1" x14ac:dyDescent="0.3"/>
    <row r="9981" ht="15" customHeight="1" x14ac:dyDescent="0.3"/>
    <row r="9982" ht="15" customHeight="1" x14ac:dyDescent="0.3"/>
    <row r="9983" ht="15" customHeight="1" x14ac:dyDescent="0.3"/>
    <row r="9984" ht="15" customHeight="1" x14ac:dyDescent="0.3"/>
    <row r="9985" ht="15" customHeight="1" x14ac:dyDescent="0.3"/>
    <row r="9986" ht="15" customHeight="1" x14ac:dyDescent="0.3"/>
    <row r="9987" ht="15" customHeight="1" x14ac:dyDescent="0.3"/>
    <row r="9988" ht="15" customHeight="1" x14ac:dyDescent="0.3"/>
    <row r="9989" ht="15" customHeight="1" x14ac:dyDescent="0.3"/>
    <row r="9990" ht="15" customHeight="1" x14ac:dyDescent="0.3"/>
    <row r="9991" ht="15" customHeight="1" x14ac:dyDescent="0.3"/>
    <row r="9992" ht="15" customHeight="1" x14ac:dyDescent="0.3"/>
    <row r="9993" ht="15" customHeight="1" x14ac:dyDescent="0.3"/>
    <row r="9994" ht="15" customHeight="1" x14ac:dyDescent="0.3"/>
    <row r="9995" ht="15" customHeight="1" x14ac:dyDescent="0.3"/>
    <row r="9996" ht="15" customHeight="1" x14ac:dyDescent="0.3"/>
    <row r="9997" ht="15" customHeight="1" x14ac:dyDescent="0.3"/>
    <row r="9998" ht="15" customHeight="1" x14ac:dyDescent="0.3"/>
    <row r="9999" ht="15" customHeight="1" x14ac:dyDescent="0.3"/>
    <row r="10000" ht="15" customHeight="1" x14ac:dyDescent="0.3"/>
    <row r="10001" ht="15" customHeight="1" x14ac:dyDescent="0.3"/>
    <row r="10002" ht="15" customHeight="1" x14ac:dyDescent="0.3"/>
    <row r="10003" ht="15" customHeight="1" x14ac:dyDescent="0.3"/>
    <row r="10004" ht="15" customHeight="1" x14ac:dyDescent="0.3"/>
    <row r="10005" ht="15" customHeight="1" x14ac:dyDescent="0.3"/>
    <row r="10006" ht="15" customHeight="1" x14ac:dyDescent="0.3"/>
    <row r="10007" ht="15" customHeight="1" x14ac:dyDescent="0.3"/>
    <row r="10008" ht="15" customHeight="1" x14ac:dyDescent="0.3"/>
    <row r="10009" ht="15" customHeight="1" x14ac:dyDescent="0.3"/>
    <row r="10010" ht="15" customHeight="1" x14ac:dyDescent="0.3"/>
    <row r="10011" ht="15" customHeight="1" x14ac:dyDescent="0.3"/>
    <row r="10012" ht="15" customHeight="1" x14ac:dyDescent="0.3"/>
    <row r="10013" ht="15" customHeight="1" x14ac:dyDescent="0.3"/>
    <row r="10014" ht="15" customHeight="1" x14ac:dyDescent="0.3"/>
    <row r="10015" ht="15" customHeight="1" x14ac:dyDescent="0.3"/>
    <row r="10016" ht="15" customHeight="1" x14ac:dyDescent="0.3"/>
    <row r="10017" ht="15" customHeight="1" x14ac:dyDescent="0.3"/>
    <row r="10018" ht="15" customHeight="1" x14ac:dyDescent="0.3"/>
    <row r="10019" ht="15" customHeight="1" x14ac:dyDescent="0.3"/>
    <row r="10020" ht="15" customHeight="1" x14ac:dyDescent="0.3"/>
    <row r="10021" ht="15" customHeight="1" x14ac:dyDescent="0.3"/>
    <row r="10022" ht="15" customHeight="1" x14ac:dyDescent="0.3"/>
    <row r="10023" ht="15" customHeight="1" x14ac:dyDescent="0.3"/>
    <row r="10024" ht="15" customHeight="1" x14ac:dyDescent="0.3"/>
    <row r="10025" ht="15" customHeight="1" x14ac:dyDescent="0.3"/>
    <row r="10026" ht="15" customHeight="1" x14ac:dyDescent="0.3"/>
    <row r="10027" ht="15" customHeight="1" x14ac:dyDescent="0.3"/>
    <row r="10028" ht="15" customHeight="1" x14ac:dyDescent="0.3"/>
    <row r="10029" ht="15" customHeight="1" x14ac:dyDescent="0.3"/>
    <row r="10030" ht="15" customHeight="1" x14ac:dyDescent="0.3"/>
    <row r="10031" ht="15" customHeight="1" x14ac:dyDescent="0.3"/>
    <row r="10032" ht="15" customHeight="1" x14ac:dyDescent="0.3"/>
    <row r="10033" ht="15" customHeight="1" x14ac:dyDescent="0.3"/>
    <row r="10034" ht="15" customHeight="1" x14ac:dyDescent="0.3"/>
    <row r="10035" ht="15" customHeight="1" x14ac:dyDescent="0.3"/>
    <row r="10036" ht="15" customHeight="1" x14ac:dyDescent="0.3"/>
    <row r="10037" ht="15" customHeight="1" x14ac:dyDescent="0.3"/>
    <row r="10038" ht="15" customHeight="1" x14ac:dyDescent="0.3"/>
    <row r="10039" ht="15" customHeight="1" x14ac:dyDescent="0.3"/>
    <row r="10040" ht="15" customHeight="1" x14ac:dyDescent="0.3"/>
    <row r="10041" ht="15" customHeight="1" x14ac:dyDescent="0.3"/>
    <row r="10042" ht="15" customHeight="1" x14ac:dyDescent="0.3"/>
    <row r="10043" ht="15" customHeight="1" x14ac:dyDescent="0.3"/>
    <row r="10044" ht="15" customHeight="1" x14ac:dyDescent="0.3"/>
    <row r="10045" ht="15" customHeight="1" x14ac:dyDescent="0.3"/>
    <row r="10046" ht="15" customHeight="1" x14ac:dyDescent="0.3"/>
    <row r="10047" ht="15" customHeight="1" x14ac:dyDescent="0.3"/>
    <row r="10048" ht="15" customHeight="1" x14ac:dyDescent="0.3"/>
    <row r="10049" ht="15" customHeight="1" x14ac:dyDescent="0.3"/>
    <row r="10050" ht="15" customHeight="1" x14ac:dyDescent="0.3"/>
    <row r="10051" ht="15" customHeight="1" x14ac:dyDescent="0.3"/>
    <row r="10052" ht="15" customHeight="1" x14ac:dyDescent="0.3"/>
    <row r="10053" ht="15" customHeight="1" x14ac:dyDescent="0.3"/>
    <row r="10054" ht="15" customHeight="1" x14ac:dyDescent="0.3"/>
    <row r="10055" ht="15" customHeight="1" x14ac:dyDescent="0.3"/>
    <row r="10056" ht="15" customHeight="1" x14ac:dyDescent="0.3"/>
    <row r="10057" ht="15" customHeight="1" x14ac:dyDescent="0.3"/>
    <row r="10058" ht="15" customHeight="1" x14ac:dyDescent="0.3"/>
    <row r="10059" ht="15" customHeight="1" x14ac:dyDescent="0.3"/>
    <row r="10060" ht="15" customHeight="1" x14ac:dyDescent="0.3"/>
    <row r="10061" ht="15" customHeight="1" x14ac:dyDescent="0.3"/>
    <row r="10062" ht="15" customHeight="1" x14ac:dyDescent="0.3"/>
    <row r="10063" ht="15" customHeight="1" x14ac:dyDescent="0.3"/>
    <row r="10064" ht="15" customHeight="1" x14ac:dyDescent="0.3"/>
    <row r="10065" ht="15" customHeight="1" x14ac:dyDescent="0.3"/>
    <row r="10066" ht="15" customHeight="1" x14ac:dyDescent="0.3"/>
    <row r="10067" ht="15" customHeight="1" x14ac:dyDescent="0.3"/>
    <row r="10068" ht="15" customHeight="1" x14ac:dyDescent="0.3"/>
    <row r="10069" ht="15" customHeight="1" x14ac:dyDescent="0.3"/>
    <row r="10070" ht="15" customHeight="1" x14ac:dyDescent="0.3"/>
    <row r="10071" ht="15" customHeight="1" x14ac:dyDescent="0.3"/>
    <row r="10072" ht="15" customHeight="1" x14ac:dyDescent="0.3"/>
    <row r="10073" ht="15" customHeight="1" x14ac:dyDescent="0.3"/>
    <row r="10074" ht="15" customHeight="1" x14ac:dyDescent="0.3"/>
    <row r="10075" ht="15" customHeight="1" x14ac:dyDescent="0.3"/>
    <row r="10076" ht="15" customHeight="1" x14ac:dyDescent="0.3"/>
    <row r="10077" ht="15" customHeight="1" x14ac:dyDescent="0.3"/>
    <row r="10078" ht="15" customHeight="1" x14ac:dyDescent="0.3"/>
    <row r="10079" ht="15" customHeight="1" x14ac:dyDescent="0.3"/>
    <row r="10080" ht="15" customHeight="1" x14ac:dyDescent="0.3"/>
    <row r="10081" ht="15" customHeight="1" x14ac:dyDescent="0.3"/>
    <row r="10082" ht="15" customHeight="1" x14ac:dyDescent="0.3"/>
    <row r="10083" ht="15" customHeight="1" x14ac:dyDescent="0.3"/>
    <row r="10084" ht="15" customHeight="1" x14ac:dyDescent="0.3"/>
    <row r="10085" ht="15" customHeight="1" x14ac:dyDescent="0.3"/>
    <row r="10086" ht="15" customHeight="1" x14ac:dyDescent="0.3"/>
    <row r="10087" ht="15" customHeight="1" x14ac:dyDescent="0.3"/>
    <row r="10088" ht="15" customHeight="1" x14ac:dyDescent="0.3"/>
    <row r="10089" ht="15" customHeight="1" x14ac:dyDescent="0.3"/>
    <row r="10090" ht="15" customHeight="1" x14ac:dyDescent="0.3"/>
    <row r="10091" ht="15" customHeight="1" x14ac:dyDescent="0.3"/>
    <row r="10092" ht="15" customHeight="1" x14ac:dyDescent="0.3"/>
    <row r="10093" ht="15" customHeight="1" x14ac:dyDescent="0.3"/>
    <row r="10094" ht="15" customHeight="1" x14ac:dyDescent="0.3"/>
    <row r="10095" ht="15" customHeight="1" x14ac:dyDescent="0.3"/>
    <row r="10096" ht="15" customHeight="1" x14ac:dyDescent="0.3"/>
    <row r="10097" ht="15" customHeight="1" x14ac:dyDescent="0.3"/>
    <row r="10098" ht="15" customHeight="1" x14ac:dyDescent="0.3"/>
    <row r="10099" ht="15" customHeight="1" x14ac:dyDescent="0.3"/>
    <row r="10100" ht="15" customHeight="1" x14ac:dyDescent="0.3"/>
    <row r="10101" ht="15" customHeight="1" x14ac:dyDescent="0.3"/>
    <row r="10102" ht="15" customHeight="1" x14ac:dyDescent="0.3"/>
    <row r="10103" ht="15" customHeight="1" x14ac:dyDescent="0.3"/>
    <row r="10104" ht="15" customHeight="1" x14ac:dyDescent="0.3"/>
    <row r="10105" ht="15" customHeight="1" x14ac:dyDescent="0.3"/>
    <row r="10106" ht="15" customHeight="1" x14ac:dyDescent="0.3"/>
    <row r="10107" ht="15" customHeight="1" x14ac:dyDescent="0.3"/>
    <row r="10108" ht="15" customHeight="1" x14ac:dyDescent="0.3"/>
    <row r="10109" ht="15" customHeight="1" x14ac:dyDescent="0.3"/>
    <row r="10110" ht="15" customHeight="1" x14ac:dyDescent="0.3"/>
    <row r="10111" ht="15" customHeight="1" x14ac:dyDescent="0.3"/>
    <row r="10112" ht="15" customHeight="1" x14ac:dyDescent="0.3"/>
    <row r="10113" ht="15" customHeight="1" x14ac:dyDescent="0.3"/>
    <row r="10114" ht="15" customHeight="1" x14ac:dyDescent="0.3"/>
    <row r="10115" ht="15" customHeight="1" x14ac:dyDescent="0.3"/>
    <row r="10116" ht="15" customHeight="1" x14ac:dyDescent="0.3"/>
    <row r="10117" ht="15" customHeight="1" x14ac:dyDescent="0.3"/>
    <row r="10118" ht="15" customHeight="1" x14ac:dyDescent="0.3"/>
    <row r="10119" ht="15" customHeight="1" x14ac:dyDescent="0.3"/>
    <row r="10120" ht="15" customHeight="1" x14ac:dyDescent="0.3"/>
    <row r="10121" ht="15" customHeight="1" x14ac:dyDescent="0.3"/>
    <row r="10122" ht="15" customHeight="1" x14ac:dyDescent="0.3"/>
    <row r="10123" ht="15" customHeight="1" x14ac:dyDescent="0.3"/>
    <row r="10124" ht="15" customHeight="1" x14ac:dyDescent="0.3"/>
    <row r="10125" ht="15" customHeight="1" x14ac:dyDescent="0.3"/>
    <row r="10126" ht="15" customHeight="1" x14ac:dyDescent="0.3"/>
    <row r="10127" ht="15" customHeight="1" x14ac:dyDescent="0.3"/>
    <row r="10128" ht="15" customHeight="1" x14ac:dyDescent="0.3"/>
    <row r="10129" ht="15" customHeight="1" x14ac:dyDescent="0.3"/>
    <row r="10130" ht="15" customHeight="1" x14ac:dyDescent="0.3"/>
    <row r="10131" ht="15" customHeight="1" x14ac:dyDescent="0.3"/>
    <row r="10132" ht="15" customHeight="1" x14ac:dyDescent="0.3"/>
    <row r="10133" ht="15" customHeight="1" x14ac:dyDescent="0.3"/>
    <row r="10134" ht="15" customHeight="1" x14ac:dyDescent="0.3"/>
    <row r="10135" ht="15" customHeight="1" x14ac:dyDescent="0.3"/>
    <row r="10136" ht="15" customHeight="1" x14ac:dyDescent="0.3"/>
    <row r="10137" ht="15" customHeight="1" x14ac:dyDescent="0.3"/>
    <row r="10138" ht="15" customHeight="1" x14ac:dyDescent="0.3"/>
    <row r="10139" ht="15" customHeight="1" x14ac:dyDescent="0.3"/>
    <row r="10140" ht="15" customHeight="1" x14ac:dyDescent="0.3"/>
    <row r="10141" ht="15" customHeight="1" x14ac:dyDescent="0.3"/>
    <row r="10142" ht="15" customHeight="1" x14ac:dyDescent="0.3"/>
    <row r="10143" ht="15" customHeight="1" x14ac:dyDescent="0.3"/>
    <row r="10144" ht="15" customHeight="1" x14ac:dyDescent="0.3"/>
    <row r="10145" ht="15" customHeight="1" x14ac:dyDescent="0.3"/>
    <row r="10146" ht="15" customHeight="1" x14ac:dyDescent="0.3"/>
    <row r="10147" ht="15" customHeight="1" x14ac:dyDescent="0.3"/>
    <row r="10148" ht="15" customHeight="1" x14ac:dyDescent="0.3"/>
    <row r="10149" ht="15" customHeight="1" x14ac:dyDescent="0.3"/>
    <row r="10150" ht="15" customHeight="1" x14ac:dyDescent="0.3"/>
    <row r="10151" ht="15" customHeight="1" x14ac:dyDescent="0.3"/>
    <row r="10152" ht="15" customHeight="1" x14ac:dyDescent="0.3"/>
    <row r="10153" ht="15" customHeight="1" x14ac:dyDescent="0.3"/>
    <row r="10154" ht="15" customHeight="1" x14ac:dyDescent="0.3"/>
    <row r="10155" ht="15" customHeight="1" x14ac:dyDescent="0.3"/>
    <row r="10156" ht="15" customHeight="1" x14ac:dyDescent="0.3"/>
    <row r="10157" ht="15" customHeight="1" x14ac:dyDescent="0.3"/>
    <row r="10158" ht="15" customHeight="1" x14ac:dyDescent="0.3"/>
    <row r="10159" ht="15" customHeight="1" x14ac:dyDescent="0.3"/>
    <row r="10160" ht="15" customHeight="1" x14ac:dyDescent="0.3"/>
    <row r="10161" ht="15" customHeight="1" x14ac:dyDescent="0.3"/>
    <row r="10162" ht="15" customHeight="1" x14ac:dyDescent="0.3"/>
    <row r="10163" ht="15" customHeight="1" x14ac:dyDescent="0.3"/>
    <row r="10164" ht="15" customHeight="1" x14ac:dyDescent="0.3"/>
    <row r="10165" ht="15" customHeight="1" x14ac:dyDescent="0.3"/>
    <row r="10166" ht="15" customHeight="1" x14ac:dyDescent="0.3"/>
    <row r="10167" ht="15" customHeight="1" x14ac:dyDescent="0.3"/>
    <row r="10168" ht="15" customHeight="1" x14ac:dyDescent="0.3"/>
    <row r="10169" ht="15" customHeight="1" x14ac:dyDescent="0.3"/>
    <row r="10170" ht="15" customHeight="1" x14ac:dyDescent="0.3"/>
    <row r="10171" ht="15" customHeight="1" x14ac:dyDescent="0.3"/>
    <row r="10172" ht="15" customHeight="1" x14ac:dyDescent="0.3"/>
    <row r="10173" ht="15" customHeight="1" x14ac:dyDescent="0.3"/>
    <row r="10174" ht="15" customHeight="1" x14ac:dyDescent="0.3"/>
    <row r="10175" ht="15" customHeight="1" x14ac:dyDescent="0.3"/>
    <row r="10176" ht="15" customHeight="1" x14ac:dyDescent="0.3"/>
    <row r="10177" ht="15" customHeight="1" x14ac:dyDescent="0.3"/>
    <row r="10178" ht="15" customHeight="1" x14ac:dyDescent="0.3"/>
    <row r="10179" ht="15" customHeight="1" x14ac:dyDescent="0.3"/>
    <row r="10180" ht="15" customHeight="1" x14ac:dyDescent="0.3"/>
    <row r="10181" ht="15" customHeight="1" x14ac:dyDescent="0.3"/>
    <row r="10182" ht="15" customHeight="1" x14ac:dyDescent="0.3"/>
    <row r="10183" ht="15" customHeight="1" x14ac:dyDescent="0.3"/>
    <row r="10184" ht="15" customHeight="1" x14ac:dyDescent="0.3"/>
    <row r="10185" ht="15" customHeight="1" x14ac:dyDescent="0.3"/>
    <row r="10186" ht="15" customHeight="1" x14ac:dyDescent="0.3"/>
    <row r="10187" ht="15" customHeight="1" x14ac:dyDescent="0.3"/>
    <row r="10188" ht="15" customHeight="1" x14ac:dyDescent="0.3"/>
    <row r="10189" ht="15" customHeight="1" x14ac:dyDescent="0.3"/>
    <row r="10190" ht="15" customHeight="1" x14ac:dyDescent="0.3"/>
    <row r="10191" ht="15" customHeight="1" x14ac:dyDescent="0.3"/>
    <row r="10192" ht="15" customHeight="1" x14ac:dyDescent="0.3"/>
    <row r="10193" ht="15" customHeight="1" x14ac:dyDescent="0.3"/>
    <row r="10194" ht="15" customHeight="1" x14ac:dyDescent="0.3"/>
    <row r="10195" ht="15" customHeight="1" x14ac:dyDescent="0.3"/>
    <row r="10196" ht="15" customHeight="1" x14ac:dyDescent="0.3"/>
    <row r="10197" ht="15" customHeight="1" x14ac:dyDescent="0.3"/>
    <row r="10198" ht="15" customHeight="1" x14ac:dyDescent="0.3"/>
    <row r="10199" ht="15" customHeight="1" x14ac:dyDescent="0.3"/>
    <row r="10200" ht="15" customHeight="1" x14ac:dyDescent="0.3"/>
    <row r="10201" ht="15" customHeight="1" x14ac:dyDescent="0.3"/>
    <row r="10202" ht="15" customHeight="1" x14ac:dyDescent="0.3"/>
    <row r="10203" ht="15" customHeight="1" x14ac:dyDescent="0.3"/>
    <row r="10204" ht="15" customHeight="1" x14ac:dyDescent="0.3"/>
    <row r="10205" ht="15" customHeight="1" x14ac:dyDescent="0.3"/>
    <row r="10206" ht="15" customHeight="1" x14ac:dyDescent="0.3"/>
    <row r="10207" ht="15" customHeight="1" x14ac:dyDescent="0.3"/>
    <row r="10208" ht="15" customHeight="1" x14ac:dyDescent="0.3"/>
    <row r="10209" ht="15" customHeight="1" x14ac:dyDescent="0.3"/>
    <row r="10210" ht="15" customHeight="1" x14ac:dyDescent="0.3"/>
    <row r="10211" ht="15" customHeight="1" x14ac:dyDescent="0.3"/>
    <row r="10212" ht="15" customHeight="1" x14ac:dyDescent="0.3"/>
    <row r="10213" ht="15" customHeight="1" x14ac:dyDescent="0.3"/>
    <row r="10214" ht="15" customHeight="1" x14ac:dyDescent="0.3"/>
    <row r="10215" ht="15" customHeight="1" x14ac:dyDescent="0.3"/>
    <row r="10216" ht="15" customHeight="1" x14ac:dyDescent="0.3"/>
    <row r="10217" ht="15" customHeight="1" x14ac:dyDescent="0.3"/>
    <row r="10218" ht="15" customHeight="1" x14ac:dyDescent="0.3"/>
    <row r="10219" ht="15" customHeight="1" x14ac:dyDescent="0.3"/>
    <row r="10220" ht="15" customHeight="1" x14ac:dyDescent="0.3"/>
    <row r="10221" ht="15" customHeight="1" x14ac:dyDescent="0.3"/>
    <row r="10222" ht="15" customHeight="1" x14ac:dyDescent="0.3"/>
    <row r="10223" ht="15" customHeight="1" x14ac:dyDescent="0.3"/>
    <row r="10224" ht="15" customHeight="1" x14ac:dyDescent="0.3"/>
    <row r="10225" ht="15" customHeight="1" x14ac:dyDescent="0.3"/>
    <row r="10226" ht="15" customHeight="1" x14ac:dyDescent="0.3"/>
    <row r="10227" ht="15" customHeight="1" x14ac:dyDescent="0.3"/>
    <row r="10228" ht="15" customHeight="1" x14ac:dyDescent="0.3"/>
    <row r="10229" ht="15" customHeight="1" x14ac:dyDescent="0.3"/>
    <row r="10230" ht="15" customHeight="1" x14ac:dyDescent="0.3"/>
    <row r="10231" ht="15" customHeight="1" x14ac:dyDescent="0.3"/>
    <row r="10232" ht="15" customHeight="1" x14ac:dyDescent="0.3"/>
    <row r="10233" ht="15" customHeight="1" x14ac:dyDescent="0.3"/>
    <row r="10234" ht="15" customHeight="1" x14ac:dyDescent="0.3"/>
    <row r="10235" ht="15" customHeight="1" x14ac:dyDescent="0.3"/>
    <row r="10236" ht="15" customHeight="1" x14ac:dyDescent="0.3"/>
    <row r="10237" ht="15" customHeight="1" x14ac:dyDescent="0.3"/>
    <row r="10238" ht="15" customHeight="1" x14ac:dyDescent="0.3"/>
    <row r="10239" ht="15" customHeight="1" x14ac:dyDescent="0.3"/>
    <row r="10240" ht="15" customHeight="1" x14ac:dyDescent="0.3"/>
    <row r="10241" ht="15" customHeight="1" x14ac:dyDescent="0.3"/>
    <row r="10242" ht="15" customHeight="1" x14ac:dyDescent="0.3"/>
    <row r="10243" ht="15" customHeight="1" x14ac:dyDescent="0.3"/>
    <row r="10244" ht="15" customHeight="1" x14ac:dyDescent="0.3"/>
    <row r="10245" ht="15" customHeight="1" x14ac:dyDescent="0.3"/>
    <row r="10246" ht="15" customHeight="1" x14ac:dyDescent="0.3"/>
    <row r="10247" ht="15" customHeight="1" x14ac:dyDescent="0.3"/>
    <row r="10248" ht="15" customHeight="1" x14ac:dyDescent="0.3"/>
    <row r="10249" ht="15" customHeight="1" x14ac:dyDescent="0.3"/>
    <row r="10250" ht="15" customHeight="1" x14ac:dyDescent="0.3"/>
    <row r="10251" ht="15" customHeight="1" x14ac:dyDescent="0.3"/>
    <row r="10252" ht="15" customHeight="1" x14ac:dyDescent="0.3"/>
    <row r="10253" ht="15" customHeight="1" x14ac:dyDescent="0.3"/>
    <row r="10254" ht="15" customHeight="1" x14ac:dyDescent="0.3"/>
    <row r="10255" ht="15" customHeight="1" x14ac:dyDescent="0.3"/>
    <row r="10256" ht="15" customHeight="1" x14ac:dyDescent="0.3"/>
    <row r="10257" ht="15" customHeight="1" x14ac:dyDescent="0.3"/>
    <row r="10258" ht="15" customHeight="1" x14ac:dyDescent="0.3"/>
    <row r="10259" ht="15" customHeight="1" x14ac:dyDescent="0.3"/>
    <row r="10260" ht="15" customHeight="1" x14ac:dyDescent="0.3"/>
    <row r="10261" ht="15" customHeight="1" x14ac:dyDescent="0.3"/>
    <row r="10262" ht="15" customHeight="1" x14ac:dyDescent="0.3"/>
    <row r="10263" ht="15" customHeight="1" x14ac:dyDescent="0.3"/>
    <row r="10264" ht="15" customHeight="1" x14ac:dyDescent="0.3"/>
    <row r="10265" ht="15" customHeight="1" x14ac:dyDescent="0.3"/>
    <row r="10266" ht="15" customHeight="1" x14ac:dyDescent="0.3"/>
    <row r="10267" ht="15" customHeight="1" x14ac:dyDescent="0.3"/>
    <row r="10268" ht="15" customHeight="1" x14ac:dyDescent="0.3"/>
    <row r="10269" ht="15" customHeight="1" x14ac:dyDescent="0.3"/>
    <row r="10270" ht="15" customHeight="1" x14ac:dyDescent="0.3"/>
    <row r="10271" ht="15" customHeight="1" x14ac:dyDescent="0.3"/>
    <row r="10272" ht="15" customHeight="1" x14ac:dyDescent="0.3"/>
    <row r="10273" ht="15" customHeight="1" x14ac:dyDescent="0.3"/>
    <row r="10274" ht="15" customHeight="1" x14ac:dyDescent="0.3"/>
    <row r="10275" ht="15" customHeight="1" x14ac:dyDescent="0.3"/>
    <row r="10276" ht="15" customHeight="1" x14ac:dyDescent="0.3"/>
    <row r="10277" ht="15" customHeight="1" x14ac:dyDescent="0.3"/>
    <row r="10278" ht="15" customHeight="1" x14ac:dyDescent="0.3"/>
    <row r="10279" ht="15" customHeight="1" x14ac:dyDescent="0.3"/>
    <row r="10280" ht="15" customHeight="1" x14ac:dyDescent="0.3"/>
    <row r="10281" ht="15" customHeight="1" x14ac:dyDescent="0.3"/>
    <row r="10282" ht="15" customHeight="1" x14ac:dyDescent="0.3"/>
    <row r="10283" ht="15" customHeight="1" x14ac:dyDescent="0.3"/>
    <row r="10284" ht="15" customHeight="1" x14ac:dyDescent="0.3"/>
    <row r="10285" ht="15" customHeight="1" x14ac:dyDescent="0.3"/>
    <row r="10286" ht="15" customHeight="1" x14ac:dyDescent="0.3"/>
    <row r="10287" ht="15" customHeight="1" x14ac:dyDescent="0.3"/>
    <row r="10288" ht="15" customHeight="1" x14ac:dyDescent="0.3"/>
    <row r="10289" ht="15" customHeight="1" x14ac:dyDescent="0.3"/>
    <row r="10290" ht="15" customHeight="1" x14ac:dyDescent="0.3"/>
    <row r="10291" ht="15" customHeight="1" x14ac:dyDescent="0.3"/>
    <row r="10292" ht="15" customHeight="1" x14ac:dyDescent="0.3"/>
    <row r="10293" ht="15" customHeight="1" x14ac:dyDescent="0.3"/>
    <row r="10294" ht="15" customHeight="1" x14ac:dyDescent="0.3"/>
    <row r="10295" ht="15" customHeight="1" x14ac:dyDescent="0.3"/>
    <row r="10296" ht="15" customHeight="1" x14ac:dyDescent="0.3"/>
    <row r="10297" ht="15" customHeight="1" x14ac:dyDescent="0.3"/>
    <row r="10298" ht="15" customHeight="1" x14ac:dyDescent="0.3"/>
    <row r="10299" ht="15" customHeight="1" x14ac:dyDescent="0.3"/>
    <row r="10300" ht="15" customHeight="1" x14ac:dyDescent="0.3"/>
    <row r="10301" ht="15" customHeight="1" x14ac:dyDescent="0.3"/>
    <row r="10302" ht="15" customHeight="1" x14ac:dyDescent="0.3"/>
    <row r="10303" ht="15" customHeight="1" x14ac:dyDescent="0.3"/>
    <row r="10304" ht="15" customHeight="1" x14ac:dyDescent="0.3"/>
    <row r="10305" ht="15" customHeight="1" x14ac:dyDescent="0.3"/>
    <row r="10306" ht="15" customHeight="1" x14ac:dyDescent="0.3"/>
    <row r="10307" ht="15" customHeight="1" x14ac:dyDescent="0.3"/>
    <row r="10308" ht="15" customHeight="1" x14ac:dyDescent="0.3"/>
    <row r="10309" ht="15" customHeight="1" x14ac:dyDescent="0.3"/>
    <row r="10310" ht="15" customHeight="1" x14ac:dyDescent="0.3"/>
    <row r="10311" ht="15" customHeight="1" x14ac:dyDescent="0.3"/>
    <row r="10312" ht="15" customHeight="1" x14ac:dyDescent="0.3"/>
    <row r="10313" ht="15" customHeight="1" x14ac:dyDescent="0.3"/>
    <row r="10314" ht="15" customHeight="1" x14ac:dyDescent="0.3"/>
    <row r="10315" ht="15" customHeight="1" x14ac:dyDescent="0.3"/>
    <row r="10316" ht="15" customHeight="1" x14ac:dyDescent="0.3"/>
    <row r="10317" ht="15" customHeight="1" x14ac:dyDescent="0.3"/>
    <row r="10318" ht="15" customHeight="1" x14ac:dyDescent="0.3"/>
    <row r="10319" ht="15" customHeight="1" x14ac:dyDescent="0.3"/>
    <row r="10320" ht="15" customHeight="1" x14ac:dyDescent="0.3"/>
    <row r="10321" ht="15" customHeight="1" x14ac:dyDescent="0.3"/>
    <row r="10322" ht="15" customHeight="1" x14ac:dyDescent="0.3"/>
    <row r="10323" ht="15" customHeight="1" x14ac:dyDescent="0.3"/>
    <row r="10324" ht="15" customHeight="1" x14ac:dyDescent="0.3"/>
    <row r="10325" ht="15" customHeight="1" x14ac:dyDescent="0.3"/>
    <row r="10326" ht="15" customHeight="1" x14ac:dyDescent="0.3"/>
    <row r="10327" ht="15" customHeight="1" x14ac:dyDescent="0.3"/>
    <row r="10328" ht="15" customHeight="1" x14ac:dyDescent="0.3"/>
    <row r="10329" ht="15" customHeight="1" x14ac:dyDescent="0.3"/>
    <row r="10330" ht="15" customHeight="1" x14ac:dyDescent="0.3"/>
    <row r="10331" ht="15" customHeight="1" x14ac:dyDescent="0.3"/>
    <row r="10332" ht="15" customHeight="1" x14ac:dyDescent="0.3"/>
    <row r="10333" ht="15" customHeight="1" x14ac:dyDescent="0.3"/>
    <row r="10334" ht="15" customHeight="1" x14ac:dyDescent="0.3"/>
    <row r="10335" ht="15" customHeight="1" x14ac:dyDescent="0.3"/>
    <row r="10336" ht="15" customHeight="1" x14ac:dyDescent="0.3"/>
    <row r="10337" ht="15" customHeight="1" x14ac:dyDescent="0.3"/>
    <row r="10338" ht="15" customHeight="1" x14ac:dyDescent="0.3"/>
    <row r="10339" ht="15" customHeight="1" x14ac:dyDescent="0.3"/>
    <row r="10340" ht="15" customHeight="1" x14ac:dyDescent="0.3"/>
    <row r="10341" ht="15" customHeight="1" x14ac:dyDescent="0.3"/>
    <row r="10342" ht="15" customHeight="1" x14ac:dyDescent="0.3"/>
    <row r="10343" ht="15" customHeight="1" x14ac:dyDescent="0.3"/>
    <row r="10344" ht="15" customHeight="1" x14ac:dyDescent="0.3"/>
    <row r="10345" ht="15" customHeight="1" x14ac:dyDescent="0.3"/>
    <row r="10346" ht="15" customHeight="1" x14ac:dyDescent="0.3"/>
    <row r="10347" ht="15" customHeight="1" x14ac:dyDescent="0.3"/>
    <row r="10348" ht="15" customHeight="1" x14ac:dyDescent="0.3"/>
    <row r="10349" ht="15" customHeight="1" x14ac:dyDescent="0.3"/>
    <row r="10350" ht="15" customHeight="1" x14ac:dyDescent="0.3"/>
    <row r="10351" ht="15" customHeight="1" x14ac:dyDescent="0.3"/>
    <row r="10352" ht="15" customHeight="1" x14ac:dyDescent="0.3"/>
    <row r="10353" ht="15" customHeight="1" x14ac:dyDescent="0.3"/>
    <row r="10354" ht="15" customHeight="1" x14ac:dyDescent="0.3"/>
    <row r="10355" ht="15" customHeight="1" x14ac:dyDescent="0.3"/>
    <row r="10356" ht="15" customHeight="1" x14ac:dyDescent="0.3"/>
    <row r="10357" ht="15" customHeight="1" x14ac:dyDescent="0.3"/>
    <row r="10358" ht="15" customHeight="1" x14ac:dyDescent="0.3"/>
    <row r="10359" ht="15" customHeight="1" x14ac:dyDescent="0.3"/>
    <row r="10360" ht="15" customHeight="1" x14ac:dyDescent="0.3"/>
    <row r="10361" ht="15" customHeight="1" x14ac:dyDescent="0.3"/>
    <row r="10362" ht="15" customHeight="1" x14ac:dyDescent="0.3"/>
    <row r="10363" ht="15" customHeight="1" x14ac:dyDescent="0.3"/>
    <row r="10364" ht="15" customHeight="1" x14ac:dyDescent="0.3"/>
    <row r="10365" ht="15" customHeight="1" x14ac:dyDescent="0.3"/>
    <row r="10366" ht="15" customHeight="1" x14ac:dyDescent="0.3"/>
    <row r="10367" ht="15" customHeight="1" x14ac:dyDescent="0.3"/>
    <row r="10368" ht="15" customHeight="1" x14ac:dyDescent="0.3"/>
    <row r="10369" ht="15" customHeight="1" x14ac:dyDescent="0.3"/>
    <row r="10370" ht="15" customHeight="1" x14ac:dyDescent="0.3"/>
    <row r="10371" ht="15" customHeight="1" x14ac:dyDescent="0.3"/>
    <row r="10372" ht="15" customHeight="1" x14ac:dyDescent="0.3"/>
    <row r="10373" ht="15" customHeight="1" x14ac:dyDescent="0.3"/>
    <row r="10374" ht="15" customHeight="1" x14ac:dyDescent="0.3"/>
    <row r="10375" ht="15" customHeight="1" x14ac:dyDescent="0.3"/>
    <row r="10376" ht="15" customHeight="1" x14ac:dyDescent="0.3"/>
    <row r="10377" ht="15" customHeight="1" x14ac:dyDescent="0.3"/>
    <row r="10378" ht="15" customHeight="1" x14ac:dyDescent="0.3"/>
    <row r="10379" ht="15" customHeight="1" x14ac:dyDescent="0.3"/>
    <row r="10380" ht="15" customHeight="1" x14ac:dyDescent="0.3"/>
    <row r="10381" ht="15" customHeight="1" x14ac:dyDescent="0.3"/>
    <row r="10382" ht="15" customHeight="1" x14ac:dyDescent="0.3"/>
    <row r="10383" ht="15" customHeight="1" x14ac:dyDescent="0.3"/>
    <row r="10384" ht="15" customHeight="1" x14ac:dyDescent="0.3"/>
    <row r="10385" ht="15" customHeight="1" x14ac:dyDescent="0.3"/>
    <row r="10386" ht="15" customHeight="1" x14ac:dyDescent="0.3"/>
    <row r="10387" ht="15" customHeight="1" x14ac:dyDescent="0.3"/>
    <row r="10388" ht="15" customHeight="1" x14ac:dyDescent="0.3"/>
    <row r="10389" ht="15" customHeight="1" x14ac:dyDescent="0.3"/>
    <row r="10390" ht="15" customHeight="1" x14ac:dyDescent="0.3"/>
    <row r="10391" ht="15" customHeight="1" x14ac:dyDescent="0.3"/>
    <row r="10392" ht="15" customHeight="1" x14ac:dyDescent="0.3"/>
    <row r="10393" ht="15" customHeight="1" x14ac:dyDescent="0.3"/>
    <row r="10394" ht="15" customHeight="1" x14ac:dyDescent="0.3"/>
    <row r="10395" ht="15" customHeight="1" x14ac:dyDescent="0.3"/>
    <row r="10396" ht="15" customHeight="1" x14ac:dyDescent="0.3"/>
    <row r="10397" ht="15" customHeight="1" x14ac:dyDescent="0.3"/>
    <row r="10398" ht="15" customHeight="1" x14ac:dyDescent="0.3"/>
    <row r="10399" ht="15" customHeight="1" x14ac:dyDescent="0.3"/>
    <row r="10400" ht="15" customHeight="1" x14ac:dyDescent="0.3"/>
    <row r="10401" ht="15" customHeight="1" x14ac:dyDescent="0.3"/>
    <row r="10402" ht="15" customHeight="1" x14ac:dyDescent="0.3"/>
    <row r="10403" ht="15" customHeight="1" x14ac:dyDescent="0.3"/>
    <row r="10404" ht="15" customHeight="1" x14ac:dyDescent="0.3"/>
    <row r="10405" ht="15" customHeight="1" x14ac:dyDescent="0.3"/>
    <row r="10406" ht="15" customHeight="1" x14ac:dyDescent="0.3"/>
    <row r="10407" ht="15" customHeight="1" x14ac:dyDescent="0.3"/>
    <row r="10408" ht="15" customHeight="1" x14ac:dyDescent="0.3"/>
    <row r="10409" ht="15" customHeight="1" x14ac:dyDescent="0.3"/>
    <row r="10410" ht="15" customHeight="1" x14ac:dyDescent="0.3"/>
    <row r="10411" ht="15" customHeight="1" x14ac:dyDescent="0.3"/>
    <row r="10412" ht="15" customHeight="1" x14ac:dyDescent="0.3"/>
    <row r="10413" ht="15" customHeight="1" x14ac:dyDescent="0.3"/>
    <row r="10414" ht="15" customHeight="1" x14ac:dyDescent="0.3"/>
    <row r="10415" ht="15" customHeight="1" x14ac:dyDescent="0.3"/>
    <row r="10416" ht="15" customHeight="1" x14ac:dyDescent="0.3"/>
    <row r="10417" ht="15" customHeight="1" x14ac:dyDescent="0.3"/>
    <row r="10418" ht="15" customHeight="1" x14ac:dyDescent="0.3"/>
    <row r="10419" ht="15" customHeight="1" x14ac:dyDescent="0.3"/>
    <row r="10420" ht="15" customHeight="1" x14ac:dyDescent="0.3"/>
    <row r="10421" ht="15" customHeight="1" x14ac:dyDescent="0.3"/>
    <row r="10422" ht="15" customHeight="1" x14ac:dyDescent="0.3"/>
    <row r="10423" ht="15" customHeight="1" x14ac:dyDescent="0.3"/>
    <row r="10424" ht="15" customHeight="1" x14ac:dyDescent="0.3"/>
    <row r="10425" ht="15" customHeight="1" x14ac:dyDescent="0.3"/>
    <row r="10426" ht="15" customHeight="1" x14ac:dyDescent="0.3"/>
    <row r="10427" ht="15" customHeight="1" x14ac:dyDescent="0.3"/>
    <row r="10428" ht="15" customHeight="1" x14ac:dyDescent="0.3"/>
    <row r="10429" ht="15" customHeight="1" x14ac:dyDescent="0.3"/>
    <row r="10430" ht="15" customHeight="1" x14ac:dyDescent="0.3"/>
    <row r="10431" ht="15" customHeight="1" x14ac:dyDescent="0.3"/>
    <row r="10432" ht="15" customHeight="1" x14ac:dyDescent="0.3"/>
    <row r="10433" ht="15" customHeight="1" x14ac:dyDescent="0.3"/>
    <row r="10434" ht="15" customHeight="1" x14ac:dyDescent="0.3"/>
    <row r="10435" ht="15" customHeight="1" x14ac:dyDescent="0.3"/>
    <row r="10436" ht="15" customHeight="1" x14ac:dyDescent="0.3"/>
    <row r="10437" ht="15" customHeight="1" x14ac:dyDescent="0.3"/>
    <row r="10438" ht="15" customHeight="1" x14ac:dyDescent="0.3"/>
    <row r="10439" ht="15" customHeight="1" x14ac:dyDescent="0.3"/>
    <row r="10440" ht="15" customHeight="1" x14ac:dyDescent="0.3"/>
    <row r="10441" ht="15" customHeight="1" x14ac:dyDescent="0.3"/>
    <row r="10442" ht="15" customHeight="1" x14ac:dyDescent="0.3"/>
    <row r="10443" ht="15" customHeight="1" x14ac:dyDescent="0.3"/>
    <row r="10444" ht="15" customHeight="1" x14ac:dyDescent="0.3"/>
    <row r="10445" ht="15" customHeight="1" x14ac:dyDescent="0.3"/>
    <row r="10446" ht="15" customHeight="1" x14ac:dyDescent="0.3"/>
    <row r="10447" ht="15" customHeight="1" x14ac:dyDescent="0.3"/>
    <row r="10448" ht="15" customHeight="1" x14ac:dyDescent="0.3"/>
    <row r="10449" ht="15" customHeight="1" x14ac:dyDescent="0.3"/>
    <row r="10450" ht="15" customHeight="1" x14ac:dyDescent="0.3"/>
    <row r="10451" ht="15" customHeight="1" x14ac:dyDescent="0.3"/>
    <row r="10452" ht="15" customHeight="1" x14ac:dyDescent="0.3"/>
    <row r="10453" ht="15" customHeight="1" x14ac:dyDescent="0.3"/>
    <row r="10454" ht="15" customHeight="1" x14ac:dyDescent="0.3"/>
    <row r="10455" ht="15" customHeight="1" x14ac:dyDescent="0.3"/>
    <row r="10456" ht="15" customHeight="1" x14ac:dyDescent="0.3"/>
    <row r="10457" ht="15" customHeight="1" x14ac:dyDescent="0.3"/>
    <row r="10458" ht="15" customHeight="1" x14ac:dyDescent="0.3"/>
    <row r="10459" ht="15" customHeight="1" x14ac:dyDescent="0.3"/>
    <row r="10460" ht="15" customHeight="1" x14ac:dyDescent="0.3"/>
    <row r="10461" ht="15" customHeight="1" x14ac:dyDescent="0.3"/>
    <row r="10462" ht="15" customHeight="1" x14ac:dyDescent="0.3"/>
    <row r="10463" ht="15" customHeight="1" x14ac:dyDescent="0.3"/>
    <row r="10464" ht="15" customHeight="1" x14ac:dyDescent="0.3"/>
    <row r="10465" ht="15" customHeight="1" x14ac:dyDescent="0.3"/>
    <row r="10466" ht="15" customHeight="1" x14ac:dyDescent="0.3"/>
    <row r="10467" ht="15" customHeight="1" x14ac:dyDescent="0.3"/>
    <row r="10468" ht="15" customHeight="1" x14ac:dyDescent="0.3"/>
    <row r="10469" ht="15" customHeight="1" x14ac:dyDescent="0.3"/>
    <row r="10470" ht="15" customHeight="1" x14ac:dyDescent="0.3"/>
    <row r="10471" ht="15" customHeight="1" x14ac:dyDescent="0.3"/>
    <row r="10472" ht="15" customHeight="1" x14ac:dyDescent="0.3"/>
    <row r="10473" ht="15" customHeight="1" x14ac:dyDescent="0.3"/>
    <row r="10474" ht="15" customHeight="1" x14ac:dyDescent="0.3"/>
    <row r="10475" ht="15" customHeight="1" x14ac:dyDescent="0.3"/>
    <row r="10476" ht="15" customHeight="1" x14ac:dyDescent="0.3"/>
    <row r="10477" ht="15" customHeight="1" x14ac:dyDescent="0.3"/>
    <row r="10478" ht="15" customHeight="1" x14ac:dyDescent="0.3"/>
    <row r="10479" ht="15" customHeight="1" x14ac:dyDescent="0.3"/>
    <row r="10480" ht="15" customHeight="1" x14ac:dyDescent="0.3"/>
    <row r="10481" ht="15" customHeight="1" x14ac:dyDescent="0.3"/>
    <row r="10482" ht="15" customHeight="1" x14ac:dyDescent="0.3"/>
    <row r="10483" ht="15" customHeight="1" x14ac:dyDescent="0.3"/>
    <row r="10484" ht="15" customHeight="1" x14ac:dyDescent="0.3"/>
    <row r="10485" ht="15" customHeight="1" x14ac:dyDescent="0.3"/>
    <row r="10486" ht="15" customHeight="1" x14ac:dyDescent="0.3"/>
    <row r="10487" ht="15" customHeight="1" x14ac:dyDescent="0.3"/>
    <row r="10488" ht="15" customHeight="1" x14ac:dyDescent="0.3"/>
    <row r="10489" ht="15" customHeight="1" x14ac:dyDescent="0.3"/>
    <row r="10490" ht="15" customHeight="1" x14ac:dyDescent="0.3"/>
    <row r="10491" ht="15" customHeight="1" x14ac:dyDescent="0.3"/>
    <row r="10492" ht="15" customHeight="1" x14ac:dyDescent="0.3"/>
    <row r="10493" ht="15" customHeight="1" x14ac:dyDescent="0.3"/>
    <row r="10494" ht="15" customHeight="1" x14ac:dyDescent="0.3"/>
    <row r="10495" ht="15" customHeight="1" x14ac:dyDescent="0.3"/>
    <row r="10496" ht="15" customHeight="1" x14ac:dyDescent="0.3"/>
    <row r="10497" ht="15" customHeight="1" x14ac:dyDescent="0.3"/>
    <row r="10498" ht="15" customHeight="1" x14ac:dyDescent="0.3"/>
    <row r="10499" ht="15" customHeight="1" x14ac:dyDescent="0.3"/>
    <row r="10500" ht="15" customHeight="1" x14ac:dyDescent="0.3"/>
    <row r="10501" ht="15" customHeight="1" x14ac:dyDescent="0.3"/>
    <row r="10502" ht="15" customHeight="1" x14ac:dyDescent="0.3"/>
    <row r="10503" ht="15" customHeight="1" x14ac:dyDescent="0.3"/>
    <row r="10504" ht="15" customHeight="1" x14ac:dyDescent="0.3"/>
    <row r="10505" ht="15" customHeight="1" x14ac:dyDescent="0.3"/>
    <row r="10506" ht="15" customHeight="1" x14ac:dyDescent="0.3"/>
    <row r="10507" ht="15" customHeight="1" x14ac:dyDescent="0.3"/>
    <row r="10508" ht="15" customHeight="1" x14ac:dyDescent="0.3"/>
    <row r="10509" ht="15" customHeight="1" x14ac:dyDescent="0.3"/>
    <row r="10510" ht="15" customHeight="1" x14ac:dyDescent="0.3"/>
    <row r="10511" ht="15" customHeight="1" x14ac:dyDescent="0.3"/>
    <row r="10512" ht="15" customHeight="1" x14ac:dyDescent="0.3"/>
    <row r="10513" ht="15" customHeight="1" x14ac:dyDescent="0.3"/>
    <row r="10514" ht="15" customHeight="1" x14ac:dyDescent="0.3"/>
    <row r="10515" ht="15" customHeight="1" x14ac:dyDescent="0.3"/>
    <row r="10516" ht="15" customHeight="1" x14ac:dyDescent="0.3"/>
    <row r="10517" ht="15" customHeight="1" x14ac:dyDescent="0.3"/>
    <row r="10518" ht="15" customHeight="1" x14ac:dyDescent="0.3"/>
    <row r="10519" ht="15" customHeight="1" x14ac:dyDescent="0.3"/>
    <row r="10520" ht="15" customHeight="1" x14ac:dyDescent="0.3"/>
    <row r="10521" ht="15" customHeight="1" x14ac:dyDescent="0.3"/>
    <row r="10522" ht="15" customHeight="1" x14ac:dyDescent="0.3"/>
    <row r="10523" ht="15" customHeight="1" x14ac:dyDescent="0.3"/>
    <row r="10524" ht="15" customHeight="1" x14ac:dyDescent="0.3"/>
    <row r="10525" ht="15" customHeight="1" x14ac:dyDescent="0.3"/>
    <row r="10526" ht="15" customHeight="1" x14ac:dyDescent="0.3"/>
    <row r="10527" ht="15" customHeight="1" x14ac:dyDescent="0.3"/>
    <row r="10528" ht="15" customHeight="1" x14ac:dyDescent="0.3"/>
    <row r="10529" ht="15" customHeight="1" x14ac:dyDescent="0.3"/>
    <row r="10530" ht="15" customHeight="1" x14ac:dyDescent="0.3"/>
    <row r="10531" ht="15" customHeight="1" x14ac:dyDescent="0.3"/>
    <row r="10532" ht="15" customHeight="1" x14ac:dyDescent="0.3"/>
    <row r="10533" ht="15" customHeight="1" x14ac:dyDescent="0.3"/>
    <row r="10534" ht="15" customHeight="1" x14ac:dyDescent="0.3"/>
    <row r="10535" ht="15" customHeight="1" x14ac:dyDescent="0.3"/>
    <row r="10536" ht="15" customHeight="1" x14ac:dyDescent="0.3"/>
    <row r="10537" ht="15" customHeight="1" x14ac:dyDescent="0.3"/>
    <row r="10538" ht="15" customHeight="1" x14ac:dyDescent="0.3"/>
    <row r="10539" ht="15" customHeight="1" x14ac:dyDescent="0.3"/>
    <row r="10540" ht="15" customHeight="1" x14ac:dyDescent="0.3"/>
    <row r="10541" ht="15" customHeight="1" x14ac:dyDescent="0.3"/>
    <row r="10542" ht="15" customHeight="1" x14ac:dyDescent="0.3"/>
    <row r="10543" ht="15" customHeight="1" x14ac:dyDescent="0.3"/>
    <row r="10544" ht="15" customHeight="1" x14ac:dyDescent="0.3"/>
    <row r="10545" ht="15" customHeight="1" x14ac:dyDescent="0.3"/>
    <row r="10546" ht="15" customHeight="1" x14ac:dyDescent="0.3"/>
    <row r="10547" ht="15" customHeight="1" x14ac:dyDescent="0.3"/>
    <row r="10548" ht="15" customHeight="1" x14ac:dyDescent="0.3"/>
    <row r="10549" ht="15" customHeight="1" x14ac:dyDescent="0.3"/>
    <row r="10550" ht="15" customHeight="1" x14ac:dyDescent="0.3"/>
    <row r="10551" ht="15" customHeight="1" x14ac:dyDescent="0.3"/>
    <row r="10552" ht="15" customHeight="1" x14ac:dyDescent="0.3"/>
    <row r="10553" ht="15" customHeight="1" x14ac:dyDescent="0.3"/>
    <row r="10554" ht="15" customHeight="1" x14ac:dyDescent="0.3"/>
    <row r="10555" ht="15" customHeight="1" x14ac:dyDescent="0.3"/>
    <row r="10556" ht="15" customHeight="1" x14ac:dyDescent="0.3"/>
    <row r="10557" ht="15" customHeight="1" x14ac:dyDescent="0.3"/>
    <row r="10558" ht="15" customHeight="1" x14ac:dyDescent="0.3"/>
    <row r="10559" ht="15" customHeight="1" x14ac:dyDescent="0.3"/>
    <row r="10560" ht="15" customHeight="1" x14ac:dyDescent="0.3"/>
    <row r="10561" ht="15" customHeight="1" x14ac:dyDescent="0.3"/>
    <row r="10562" ht="15" customHeight="1" x14ac:dyDescent="0.3"/>
    <row r="10563" ht="15" customHeight="1" x14ac:dyDescent="0.3"/>
    <row r="10564" ht="15" customHeight="1" x14ac:dyDescent="0.3"/>
    <row r="10565" ht="15" customHeight="1" x14ac:dyDescent="0.3"/>
    <row r="10566" ht="15" customHeight="1" x14ac:dyDescent="0.3"/>
    <row r="10567" ht="15" customHeight="1" x14ac:dyDescent="0.3"/>
    <row r="10568" ht="15" customHeight="1" x14ac:dyDescent="0.3"/>
    <row r="10569" ht="15" customHeight="1" x14ac:dyDescent="0.3"/>
    <row r="10570" ht="15" customHeight="1" x14ac:dyDescent="0.3"/>
    <row r="10571" ht="15" customHeight="1" x14ac:dyDescent="0.3"/>
    <row r="10572" ht="15" customHeight="1" x14ac:dyDescent="0.3"/>
    <row r="10573" ht="15" customHeight="1" x14ac:dyDescent="0.3"/>
    <row r="10574" ht="15" customHeight="1" x14ac:dyDescent="0.3"/>
    <row r="10575" ht="15" customHeight="1" x14ac:dyDescent="0.3"/>
    <row r="10576" ht="15" customHeight="1" x14ac:dyDescent="0.3"/>
    <row r="10577" ht="15" customHeight="1" x14ac:dyDescent="0.3"/>
    <row r="10578" ht="15" customHeight="1" x14ac:dyDescent="0.3"/>
    <row r="10579" ht="15" customHeight="1" x14ac:dyDescent="0.3"/>
    <row r="10580" ht="15" customHeight="1" x14ac:dyDescent="0.3"/>
    <row r="10581" ht="15" customHeight="1" x14ac:dyDescent="0.3"/>
    <row r="10582" ht="15" customHeight="1" x14ac:dyDescent="0.3"/>
    <row r="10583" ht="15" customHeight="1" x14ac:dyDescent="0.3"/>
    <row r="10584" ht="15" customHeight="1" x14ac:dyDescent="0.3"/>
    <row r="10585" ht="15" customHeight="1" x14ac:dyDescent="0.3"/>
    <row r="10586" ht="15" customHeight="1" x14ac:dyDescent="0.3"/>
    <row r="10587" ht="15" customHeight="1" x14ac:dyDescent="0.3"/>
    <row r="10588" ht="15" customHeight="1" x14ac:dyDescent="0.3"/>
    <row r="10589" ht="15" customHeight="1" x14ac:dyDescent="0.3"/>
    <row r="10590" ht="15" customHeight="1" x14ac:dyDescent="0.3"/>
    <row r="10591" ht="15" customHeight="1" x14ac:dyDescent="0.3"/>
    <row r="10592" ht="15" customHeight="1" x14ac:dyDescent="0.3"/>
    <row r="10593" ht="15" customHeight="1" x14ac:dyDescent="0.3"/>
    <row r="10594" ht="15" customHeight="1" x14ac:dyDescent="0.3"/>
    <row r="10595" ht="15" customHeight="1" x14ac:dyDescent="0.3"/>
    <row r="10596" ht="15" customHeight="1" x14ac:dyDescent="0.3"/>
    <row r="10597" ht="15" customHeight="1" x14ac:dyDescent="0.3"/>
    <row r="10598" ht="15" customHeight="1" x14ac:dyDescent="0.3"/>
    <row r="10599" ht="15" customHeight="1" x14ac:dyDescent="0.3"/>
    <row r="10600" ht="15" customHeight="1" x14ac:dyDescent="0.3"/>
    <row r="10601" ht="15" customHeight="1" x14ac:dyDescent="0.3"/>
    <row r="10602" ht="15" customHeight="1" x14ac:dyDescent="0.3"/>
    <row r="10603" ht="15" customHeight="1" x14ac:dyDescent="0.3"/>
    <row r="10604" ht="15" customHeight="1" x14ac:dyDescent="0.3"/>
    <row r="10605" ht="15" customHeight="1" x14ac:dyDescent="0.3"/>
    <row r="10606" ht="15" customHeight="1" x14ac:dyDescent="0.3"/>
    <row r="10607" ht="15" customHeight="1" x14ac:dyDescent="0.3"/>
    <row r="10608" ht="15" customHeight="1" x14ac:dyDescent="0.3"/>
    <row r="10609" ht="15" customHeight="1" x14ac:dyDescent="0.3"/>
    <row r="10610" ht="15" customHeight="1" x14ac:dyDescent="0.3"/>
    <row r="10611" ht="15" customHeight="1" x14ac:dyDescent="0.3"/>
    <row r="10612" ht="15" customHeight="1" x14ac:dyDescent="0.3"/>
    <row r="10613" ht="15" customHeight="1" x14ac:dyDescent="0.3"/>
    <row r="10614" ht="15" customHeight="1" x14ac:dyDescent="0.3"/>
    <row r="10615" ht="15" customHeight="1" x14ac:dyDescent="0.3"/>
    <row r="10616" ht="15" customHeight="1" x14ac:dyDescent="0.3"/>
    <row r="10617" ht="15" customHeight="1" x14ac:dyDescent="0.3"/>
    <row r="10618" ht="15" customHeight="1" x14ac:dyDescent="0.3"/>
    <row r="10619" ht="15" customHeight="1" x14ac:dyDescent="0.3"/>
    <row r="10620" ht="15" customHeight="1" x14ac:dyDescent="0.3"/>
    <row r="10621" ht="15" customHeight="1" x14ac:dyDescent="0.3"/>
    <row r="10622" ht="15" customHeight="1" x14ac:dyDescent="0.3"/>
    <row r="10623" ht="15" customHeight="1" x14ac:dyDescent="0.3"/>
    <row r="10624" ht="15" customHeight="1" x14ac:dyDescent="0.3"/>
    <row r="10625" ht="15" customHeight="1" x14ac:dyDescent="0.3"/>
    <row r="10626" ht="15" customHeight="1" x14ac:dyDescent="0.3"/>
    <row r="10627" ht="15" customHeight="1" x14ac:dyDescent="0.3"/>
    <row r="10628" ht="15" customHeight="1" x14ac:dyDescent="0.3"/>
    <row r="10629" ht="15" customHeight="1" x14ac:dyDescent="0.3"/>
    <row r="10630" ht="15" customHeight="1" x14ac:dyDescent="0.3"/>
    <row r="10631" ht="15" customHeight="1" x14ac:dyDescent="0.3"/>
    <row r="10632" ht="15" customHeight="1" x14ac:dyDescent="0.3"/>
    <row r="10633" ht="15" customHeight="1" x14ac:dyDescent="0.3"/>
    <row r="10634" ht="15" customHeight="1" x14ac:dyDescent="0.3"/>
    <row r="10635" ht="15" customHeight="1" x14ac:dyDescent="0.3"/>
    <row r="10636" ht="15" customHeight="1" x14ac:dyDescent="0.3"/>
    <row r="10637" ht="15" customHeight="1" x14ac:dyDescent="0.3"/>
    <row r="10638" ht="15" customHeight="1" x14ac:dyDescent="0.3"/>
    <row r="10639" ht="15" customHeight="1" x14ac:dyDescent="0.3"/>
    <row r="10640" ht="15" customHeight="1" x14ac:dyDescent="0.3"/>
    <row r="10641" ht="15" customHeight="1" x14ac:dyDescent="0.3"/>
    <row r="10642" ht="15" customHeight="1" x14ac:dyDescent="0.3"/>
    <row r="10643" ht="15" customHeight="1" x14ac:dyDescent="0.3"/>
    <row r="10644" ht="15" customHeight="1" x14ac:dyDescent="0.3"/>
    <row r="10645" ht="15" customHeight="1" x14ac:dyDescent="0.3"/>
    <row r="10646" ht="15" customHeight="1" x14ac:dyDescent="0.3"/>
    <row r="10647" ht="15" customHeight="1" x14ac:dyDescent="0.3"/>
    <row r="10648" ht="15" customHeight="1" x14ac:dyDescent="0.3"/>
    <row r="10649" ht="15" customHeight="1" x14ac:dyDescent="0.3"/>
    <row r="10650" ht="15" customHeight="1" x14ac:dyDescent="0.3"/>
    <row r="10651" ht="15" customHeight="1" x14ac:dyDescent="0.3"/>
    <row r="10652" ht="15" customHeight="1" x14ac:dyDescent="0.3"/>
    <row r="10653" ht="15" customHeight="1" x14ac:dyDescent="0.3"/>
    <row r="10654" ht="15" customHeight="1" x14ac:dyDescent="0.3"/>
    <row r="10655" ht="15" customHeight="1" x14ac:dyDescent="0.3"/>
    <row r="10656" ht="15" customHeight="1" x14ac:dyDescent="0.3"/>
    <row r="10657" ht="15" customHeight="1" x14ac:dyDescent="0.3"/>
    <row r="10658" ht="15" customHeight="1" x14ac:dyDescent="0.3"/>
    <row r="10659" ht="15" customHeight="1" x14ac:dyDescent="0.3"/>
    <row r="10660" ht="15" customHeight="1" x14ac:dyDescent="0.3"/>
    <row r="10661" ht="15" customHeight="1" x14ac:dyDescent="0.3"/>
    <row r="10662" ht="15" customHeight="1" x14ac:dyDescent="0.3"/>
    <row r="10663" ht="15" customHeight="1" x14ac:dyDescent="0.3"/>
    <row r="10664" ht="15" customHeight="1" x14ac:dyDescent="0.3"/>
    <row r="10665" ht="15" customHeight="1" x14ac:dyDescent="0.3"/>
    <row r="10666" ht="15" customHeight="1" x14ac:dyDescent="0.3"/>
    <row r="10667" ht="15" customHeight="1" x14ac:dyDescent="0.3"/>
    <row r="10668" ht="15" customHeight="1" x14ac:dyDescent="0.3"/>
    <row r="10669" ht="15" customHeight="1" x14ac:dyDescent="0.3"/>
    <row r="10670" ht="15" customHeight="1" x14ac:dyDescent="0.3"/>
    <row r="10671" ht="15" customHeight="1" x14ac:dyDescent="0.3"/>
    <row r="10672" ht="15" customHeight="1" x14ac:dyDescent="0.3"/>
    <row r="10673" ht="15" customHeight="1" x14ac:dyDescent="0.3"/>
    <row r="10674" ht="15" customHeight="1" x14ac:dyDescent="0.3"/>
    <row r="10675" ht="15" customHeight="1" x14ac:dyDescent="0.3"/>
    <row r="10676" ht="15" customHeight="1" x14ac:dyDescent="0.3"/>
    <row r="10677" ht="15" customHeight="1" x14ac:dyDescent="0.3"/>
    <row r="10678" ht="15" customHeight="1" x14ac:dyDescent="0.3"/>
    <row r="10679" ht="15" customHeight="1" x14ac:dyDescent="0.3"/>
    <row r="10680" ht="15" customHeight="1" x14ac:dyDescent="0.3"/>
    <row r="10681" ht="15" customHeight="1" x14ac:dyDescent="0.3"/>
    <row r="10682" ht="15" customHeight="1" x14ac:dyDescent="0.3"/>
    <row r="10683" ht="15" customHeight="1" x14ac:dyDescent="0.3"/>
    <row r="10684" ht="15" customHeight="1" x14ac:dyDescent="0.3"/>
    <row r="10685" ht="15" customHeight="1" x14ac:dyDescent="0.3"/>
    <row r="10686" ht="15" customHeight="1" x14ac:dyDescent="0.3"/>
    <row r="10687" ht="15" customHeight="1" x14ac:dyDescent="0.3"/>
    <row r="10688" ht="15" customHeight="1" x14ac:dyDescent="0.3"/>
    <row r="10689" ht="15" customHeight="1" x14ac:dyDescent="0.3"/>
    <row r="10690" ht="15" customHeight="1" x14ac:dyDescent="0.3"/>
    <row r="10691" ht="15" customHeight="1" x14ac:dyDescent="0.3"/>
    <row r="10692" ht="15" customHeight="1" x14ac:dyDescent="0.3"/>
    <row r="10693" ht="15" customHeight="1" x14ac:dyDescent="0.3"/>
    <row r="10694" ht="15" customHeight="1" x14ac:dyDescent="0.3"/>
    <row r="10695" ht="15" customHeight="1" x14ac:dyDescent="0.3"/>
    <row r="10696" ht="15" customHeight="1" x14ac:dyDescent="0.3"/>
    <row r="10697" ht="15" customHeight="1" x14ac:dyDescent="0.3"/>
    <row r="10698" ht="15" customHeight="1" x14ac:dyDescent="0.3"/>
    <row r="10699" ht="15" customHeight="1" x14ac:dyDescent="0.3"/>
    <row r="10700" ht="15" customHeight="1" x14ac:dyDescent="0.3"/>
    <row r="10701" ht="15" customHeight="1" x14ac:dyDescent="0.3"/>
    <row r="10702" ht="15" customHeight="1" x14ac:dyDescent="0.3"/>
    <row r="10703" ht="15" customHeight="1" x14ac:dyDescent="0.3"/>
    <row r="10704" ht="15" customHeight="1" x14ac:dyDescent="0.3"/>
    <row r="10705" ht="15" customHeight="1" x14ac:dyDescent="0.3"/>
    <row r="10706" ht="15" customHeight="1" x14ac:dyDescent="0.3"/>
    <row r="10707" ht="15" customHeight="1" x14ac:dyDescent="0.3"/>
    <row r="10708" ht="15" customHeight="1" x14ac:dyDescent="0.3"/>
    <row r="10709" ht="15" customHeight="1" x14ac:dyDescent="0.3"/>
    <row r="10710" ht="15" customHeight="1" x14ac:dyDescent="0.3"/>
    <row r="10711" ht="15" customHeight="1" x14ac:dyDescent="0.3"/>
    <row r="10712" ht="15" customHeight="1" x14ac:dyDescent="0.3"/>
    <row r="10713" ht="15" customHeight="1" x14ac:dyDescent="0.3"/>
    <row r="10714" ht="15" customHeight="1" x14ac:dyDescent="0.3"/>
    <row r="10715" ht="15" customHeight="1" x14ac:dyDescent="0.3"/>
    <row r="10716" ht="15" customHeight="1" x14ac:dyDescent="0.3"/>
    <row r="10717" ht="15" customHeight="1" x14ac:dyDescent="0.3"/>
    <row r="10718" ht="15" customHeight="1" x14ac:dyDescent="0.3"/>
    <row r="10719" ht="15" customHeight="1" x14ac:dyDescent="0.3"/>
    <row r="10720" ht="15" customHeight="1" x14ac:dyDescent="0.3"/>
    <row r="10721" ht="15" customHeight="1" x14ac:dyDescent="0.3"/>
    <row r="10722" ht="15" customHeight="1" x14ac:dyDescent="0.3"/>
    <row r="10723" ht="15" customHeight="1" x14ac:dyDescent="0.3"/>
    <row r="10724" ht="15" customHeight="1" x14ac:dyDescent="0.3"/>
    <row r="10725" ht="15" customHeight="1" x14ac:dyDescent="0.3"/>
    <row r="10726" ht="15" customHeight="1" x14ac:dyDescent="0.3"/>
    <row r="10727" ht="15" customHeight="1" x14ac:dyDescent="0.3"/>
    <row r="10728" ht="15" customHeight="1" x14ac:dyDescent="0.3"/>
    <row r="10729" ht="15" customHeight="1" x14ac:dyDescent="0.3"/>
    <row r="10730" ht="15" customHeight="1" x14ac:dyDescent="0.3"/>
    <row r="10731" ht="15" customHeight="1" x14ac:dyDescent="0.3"/>
    <row r="10732" ht="15" customHeight="1" x14ac:dyDescent="0.3"/>
    <row r="10733" ht="15" customHeight="1" x14ac:dyDescent="0.3"/>
    <row r="10734" ht="15" customHeight="1" x14ac:dyDescent="0.3"/>
    <row r="10735" ht="15" customHeight="1" x14ac:dyDescent="0.3"/>
    <row r="10736" ht="15" customHeight="1" x14ac:dyDescent="0.3"/>
    <row r="10737" ht="15" customHeight="1" x14ac:dyDescent="0.3"/>
    <row r="10738" ht="15" customHeight="1" x14ac:dyDescent="0.3"/>
    <row r="10739" ht="15" customHeight="1" x14ac:dyDescent="0.3"/>
    <row r="10740" ht="15" customHeight="1" x14ac:dyDescent="0.3"/>
    <row r="10741" ht="15" customHeight="1" x14ac:dyDescent="0.3"/>
    <row r="10742" ht="15" customHeight="1" x14ac:dyDescent="0.3"/>
    <row r="10743" ht="15" customHeight="1" x14ac:dyDescent="0.3"/>
    <row r="10744" ht="15" customHeight="1" x14ac:dyDescent="0.3"/>
    <row r="10745" ht="15" customHeight="1" x14ac:dyDescent="0.3"/>
    <row r="10746" ht="15" customHeight="1" x14ac:dyDescent="0.3"/>
    <row r="10747" ht="15" customHeight="1" x14ac:dyDescent="0.3"/>
    <row r="10748" ht="15" customHeight="1" x14ac:dyDescent="0.3"/>
    <row r="10749" ht="15" customHeight="1" x14ac:dyDescent="0.3"/>
    <row r="10750" ht="15" customHeight="1" x14ac:dyDescent="0.3"/>
    <row r="10751" ht="15" customHeight="1" x14ac:dyDescent="0.3"/>
    <row r="10752" ht="15" customHeight="1" x14ac:dyDescent="0.3"/>
    <row r="10753" ht="15" customHeight="1" x14ac:dyDescent="0.3"/>
    <row r="10754" ht="15" customHeight="1" x14ac:dyDescent="0.3"/>
    <row r="10755" ht="15" customHeight="1" x14ac:dyDescent="0.3"/>
    <row r="10756" ht="15" customHeight="1" x14ac:dyDescent="0.3"/>
    <row r="10757" ht="15" customHeight="1" x14ac:dyDescent="0.3"/>
    <row r="10758" ht="15" customHeight="1" x14ac:dyDescent="0.3"/>
    <row r="10759" ht="15" customHeight="1" x14ac:dyDescent="0.3"/>
    <row r="10760" ht="15" customHeight="1" x14ac:dyDescent="0.3"/>
    <row r="10761" ht="15" customHeight="1" x14ac:dyDescent="0.3"/>
    <row r="10762" ht="15" customHeight="1" x14ac:dyDescent="0.3"/>
    <row r="10763" ht="15" customHeight="1" x14ac:dyDescent="0.3"/>
    <row r="10764" ht="15" customHeight="1" x14ac:dyDescent="0.3"/>
    <row r="10765" ht="15" customHeight="1" x14ac:dyDescent="0.3"/>
    <row r="10766" ht="15" customHeight="1" x14ac:dyDescent="0.3"/>
    <row r="10767" ht="15" customHeight="1" x14ac:dyDescent="0.3"/>
    <row r="10768" ht="15" customHeight="1" x14ac:dyDescent="0.3"/>
    <row r="10769" ht="15" customHeight="1" x14ac:dyDescent="0.3"/>
    <row r="10770" ht="15" customHeight="1" x14ac:dyDescent="0.3"/>
    <row r="10771" ht="15" customHeight="1" x14ac:dyDescent="0.3"/>
    <row r="10772" ht="15" customHeight="1" x14ac:dyDescent="0.3"/>
    <row r="10773" ht="15" customHeight="1" x14ac:dyDescent="0.3"/>
    <row r="10774" ht="15" customHeight="1" x14ac:dyDescent="0.3"/>
    <row r="10775" ht="15" customHeight="1" x14ac:dyDescent="0.3"/>
    <row r="10776" ht="15" customHeight="1" x14ac:dyDescent="0.3"/>
    <row r="10777" ht="15" customHeight="1" x14ac:dyDescent="0.3"/>
    <row r="10778" ht="15" customHeight="1" x14ac:dyDescent="0.3"/>
    <row r="10779" ht="15" customHeight="1" x14ac:dyDescent="0.3"/>
    <row r="10780" ht="15" customHeight="1" x14ac:dyDescent="0.3"/>
    <row r="10781" ht="15" customHeight="1" x14ac:dyDescent="0.3"/>
    <row r="10782" ht="15" customHeight="1" x14ac:dyDescent="0.3"/>
    <row r="10783" ht="15" customHeight="1" x14ac:dyDescent="0.3"/>
    <row r="10784" ht="15" customHeight="1" x14ac:dyDescent="0.3"/>
    <row r="10785" ht="15" customHeight="1" x14ac:dyDescent="0.3"/>
    <row r="10786" ht="15" customHeight="1" x14ac:dyDescent="0.3"/>
    <row r="10787" ht="15" customHeight="1" x14ac:dyDescent="0.3"/>
    <row r="10788" ht="15" customHeight="1" x14ac:dyDescent="0.3"/>
    <row r="10789" ht="15" customHeight="1" x14ac:dyDescent="0.3"/>
    <row r="10790" ht="15" customHeight="1" x14ac:dyDescent="0.3"/>
    <row r="10791" ht="15" customHeight="1" x14ac:dyDescent="0.3"/>
    <row r="10792" ht="15" customHeight="1" x14ac:dyDescent="0.3"/>
    <row r="10793" ht="15" customHeight="1" x14ac:dyDescent="0.3"/>
    <row r="10794" ht="15" customHeight="1" x14ac:dyDescent="0.3"/>
    <row r="10795" ht="15" customHeight="1" x14ac:dyDescent="0.3"/>
    <row r="10796" ht="15" customHeight="1" x14ac:dyDescent="0.3"/>
    <row r="10797" ht="15" customHeight="1" x14ac:dyDescent="0.3"/>
    <row r="10798" ht="15" customHeight="1" x14ac:dyDescent="0.3"/>
    <row r="10799" ht="15" customHeight="1" x14ac:dyDescent="0.3"/>
    <row r="10800" ht="15" customHeight="1" x14ac:dyDescent="0.3"/>
    <row r="10801" ht="15" customHeight="1" x14ac:dyDescent="0.3"/>
    <row r="10802" ht="15" customHeight="1" x14ac:dyDescent="0.3"/>
    <row r="10803" ht="15" customHeight="1" x14ac:dyDescent="0.3"/>
    <row r="10804" ht="15" customHeight="1" x14ac:dyDescent="0.3"/>
    <row r="10805" ht="15" customHeight="1" x14ac:dyDescent="0.3"/>
    <row r="10806" ht="15" customHeight="1" x14ac:dyDescent="0.3"/>
    <row r="10807" ht="15" customHeight="1" x14ac:dyDescent="0.3"/>
    <row r="10808" ht="15" customHeight="1" x14ac:dyDescent="0.3"/>
    <row r="10809" ht="15" customHeight="1" x14ac:dyDescent="0.3"/>
    <row r="10810" ht="15" customHeight="1" x14ac:dyDescent="0.3"/>
    <row r="10811" ht="15" customHeight="1" x14ac:dyDescent="0.3"/>
    <row r="10812" ht="15" customHeight="1" x14ac:dyDescent="0.3"/>
    <row r="10813" ht="15" customHeight="1" x14ac:dyDescent="0.3"/>
    <row r="10814" ht="15" customHeight="1" x14ac:dyDescent="0.3"/>
    <row r="10815" ht="15" customHeight="1" x14ac:dyDescent="0.3"/>
    <row r="10816" ht="15" customHeight="1" x14ac:dyDescent="0.3"/>
    <row r="10817" ht="15" customHeight="1" x14ac:dyDescent="0.3"/>
    <row r="10818" ht="15" customHeight="1" x14ac:dyDescent="0.3"/>
    <row r="10819" ht="15" customHeight="1" x14ac:dyDescent="0.3"/>
    <row r="10820" ht="15" customHeight="1" x14ac:dyDescent="0.3"/>
    <row r="10821" ht="15" customHeight="1" x14ac:dyDescent="0.3"/>
    <row r="10822" ht="15" customHeight="1" x14ac:dyDescent="0.3"/>
    <row r="10823" ht="15" customHeight="1" x14ac:dyDescent="0.3"/>
    <row r="10824" ht="15" customHeight="1" x14ac:dyDescent="0.3"/>
    <row r="10825" ht="15" customHeight="1" x14ac:dyDescent="0.3"/>
    <row r="10826" ht="15" customHeight="1" x14ac:dyDescent="0.3"/>
    <row r="10827" ht="15" customHeight="1" x14ac:dyDescent="0.3"/>
    <row r="10828" ht="15" customHeight="1" x14ac:dyDescent="0.3"/>
    <row r="10829" ht="15" customHeight="1" x14ac:dyDescent="0.3"/>
    <row r="10830" ht="15" customHeight="1" x14ac:dyDescent="0.3"/>
    <row r="10831" ht="15" customHeight="1" x14ac:dyDescent="0.3"/>
    <row r="10832" ht="15" customHeight="1" x14ac:dyDescent="0.3"/>
    <row r="10833" ht="15" customHeight="1" x14ac:dyDescent="0.3"/>
    <row r="10834" ht="15" customHeight="1" x14ac:dyDescent="0.3"/>
    <row r="10835" ht="15" customHeight="1" x14ac:dyDescent="0.3"/>
    <row r="10836" ht="15" customHeight="1" x14ac:dyDescent="0.3"/>
    <row r="10837" ht="15" customHeight="1" x14ac:dyDescent="0.3"/>
    <row r="10838" ht="15" customHeight="1" x14ac:dyDescent="0.3"/>
    <row r="10839" ht="15" customHeight="1" x14ac:dyDescent="0.3"/>
    <row r="10840" ht="15" customHeight="1" x14ac:dyDescent="0.3"/>
    <row r="10841" ht="15" customHeight="1" x14ac:dyDescent="0.3"/>
    <row r="10842" ht="15" customHeight="1" x14ac:dyDescent="0.3"/>
    <row r="10843" ht="15" customHeight="1" x14ac:dyDescent="0.3"/>
    <row r="10844" ht="15" customHeight="1" x14ac:dyDescent="0.3"/>
    <row r="10845" ht="15" customHeight="1" x14ac:dyDescent="0.3"/>
    <row r="10846" ht="15" customHeight="1" x14ac:dyDescent="0.3"/>
    <row r="10847" ht="15" customHeight="1" x14ac:dyDescent="0.3"/>
    <row r="10848" ht="15" customHeight="1" x14ac:dyDescent="0.3"/>
    <row r="10849" ht="15" customHeight="1" x14ac:dyDescent="0.3"/>
    <row r="10850" ht="15" customHeight="1" x14ac:dyDescent="0.3"/>
    <row r="10851" ht="15" customHeight="1" x14ac:dyDescent="0.3"/>
    <row r="10852" ht="15" customHeight="1" x14ac:dyDescent="0.3"/>
    <row r="10853" ht="15" customHeight="1" x14ac:dyDescent="0.3"/>
    <row r="10854" ht="15" customHeight="1" x14ac:dyDescent="0.3"/>
    <row r="10855" ht="15" customHeight="1" x14ac:dyDescent="0.3"/>
    <row r="10856" ht="15" customHeight="1" x14ac:dyDescent="0.3"/>
    <row r="10857" ht="15" customHeight="1" x14ac:dyDescent="0.3"/>
    <row r="10858" ht="15" customHeight="1" x14ac:dyDescent="0.3"/>
    <row r="10859" ht="15" customHeight="1" x14ac:dyDescent="0.3"/>
    <row r="10860" ht="15" customHeight="1" x14ac:dyDescent="0.3"/>
    <row r="10861" ht="15" customHeight="1" x14ac:dyDescent="0.3"/>
    <row r="10862" ht="15" customHeight="1" x14ac:dyDescent="0.3"/>
    <row r="10863" ht="15" customHeight="1" x14ac:dyDescent="0.3"/>
    <row r="10864" ht="15" customHeight="1" x14ac:dyDescent="0.3"/>
    <row r="10865" ht="15" customHeight="1" x14ac:dyDescent="0.3"/>
    <row r="10866" ht="15" customHeight="1" x14ac:dyDescent="0.3"/>
    <row r="10867" ht="15" customHeight="1" x14ac:dyDescent="0.3"/>
    <row r="10868" ht="15" customHeight="1" x14ac:dyDescent="0.3"/>
    <row r="10869" ht="15" customHeight="1" x14ac:dyDescent="0.3"/>
    <row r="10870" ht="15" customHeight="1" x14ac:dyDescent="0.3"/>
    <row r="10871" ht="15" customHeight="1" x14ac:dyDescent="0.3"/>
    <row r="10872" ht="15" customHeight="1" x14ac:dyDescent="0.3"/>
    <row r="10873" ht="15" customHeight="1" x14ac:dyDescent="0.3"/>
    <row r="10874" ht="15" customHeight="1" x14ac:dyDescent="0.3"/>
    <row r="10875" ht="15" customHeight="1" x14ac:dyDescent="0.3"/>
    <row r="10876" ht="15" customHeight="1" x14ac:dyDescent="0.3"/>
    <row r="10877" ht="15" customHeight="1" x14ac:dyDescent="0.3"/>
    <row r="10878" ht="15" customHeight="1" x14ac:dyDescent="0.3"/>
    <row r="10879" ht="15" customHeight="1" x14ac:dyDescent="0.3"/>
    <row r="10880" ht="15" customHeight="1" x14ac:dyDescent="0.3"/>
    <row r="10881" ht="15" customHeight="1" x14ac:dyDescent="0.3"/>
    <row r="10882" ht="15" customHeight="1" x14ac:dyDescent="0.3"/>
    <row r="10883" ht="15" customHeight="1" x14ac:dyDescent="0.3"/>
    <row r="10884" ht="15" customHeight="1" x14ac:dyDescent="0.3"/>
    <row r="10885" ht="15" customHeight="1" x14ac:dyDescent="0.3"/>
    <row r="10886" ht="15" customHeight="1" x14ac:dyDescent="0.3"/>
    <row r="10887" ht="15" customHeight="1" x14ac:dyDescent="0.3"/>
    <row r="10888" ht="15" customHeight="1" x14ac:dyDescent="0.3"/>
    <row r="10889" ht="15" customHeight="1" x14ac:dyDescent="0.3"/>
    <row r="10890" ht="15" customHeight="1" x14ac:dyDescent="0.3"/>
    <row r="10891" ht="15" customHeight="1" x14ac:dyDescent="0.3"/>
    <row r="10892" ht="15" customHeight="1" x14ac:dyDescent="0.3"/>
    <row r="10893" ht="15" customHeight="1" x14ac:dyDescent="0.3"/>
    <row r="10894" ht="15" customHeight="1" x14ac:dyDescent="0.3"/>
    <row r="10895" ht="15" customHeight="1" x14ac:dyDescent="0.3"/>
    <row r="10896" ht="15" customHeight="1" x14ac:dyDescent="0.3"/>
    <row r="10897" ht="15" customHeight="1" x14ac:dyDescent="0.3"/>
    <row r="10898" ht="15" customHeight="1" x14ac:dyDescent="0.3"/>
    <row r="10899" ht="15" customHeight="1" x14ac:dyDescent="0.3"/>
    <row r="10900" ht="15" customHeight="1" x14ac:dyDescent="0.3"/>
    <row r="10901" ht="15" customHeight="1" x14ac:dyDescent="0.3"/>
    <row r="10902" ht="15" customHeight="1" x14ac:dyDescent="0.3"/>
    <row r="10903" ht="15" customHeight="1" x14ac:dyDescent="0.3"/>
    <row r="10904" ht="15" customHeight="1" x14ac:dyDescent="0.3"/>
    <row r="10905" ht="15" customHeight="1" x14ac:dyDescent="0.3"/>
    <row r="10906" ht="15" customHeight="1" x14ac:dyDescent="0.3"/>
    <row r="10907" ht="15" customHeight="1" x14ac:dyDescent="0.3"/>
    <row r="10908" ht="15" customHeight="1" x14ac:dyDescent="0.3"/>
    <row r="10909" ht="15" customHeight="1" x14ac:dyDescent="0.3"/>
    <row r="10910" ht="15" customHeight="1" x14ac:dyDescent="0.3"/>
    <row r="10911" ht="15" customHeight="1" x14ac:dyDescent="0.3"/>
    <row r="10912" ht="15" customHeight="1" x14ac:dyDescent="0.3"/>
    <row r="10913" ht="15" customHeight="1" x14ac:dyDescent="0.3"/>
    <row r="10914" ht="15" customHeight="1" x14ac:dyDescent="0.3"/>
    <row r="10915" ht="15" customHeight="1" x14ac:dyDescent="0.3"/>
    <row r="10916" ht="15" customHeight="1" x14ac:dyDescent="0.3"/>
    <row r="10917" ht="15" customHeight="1" x14ac:dyDescent="0.3"/>
    <row r="10918" ht="15" customHeight="1" x14ac:dyDescent="0.3"/>
    <row r="10919" ht="15" customHeight="1" x14ac:dyDescent="0.3"/>
    <row r="10920" ht="15" customHeight="1" x14ac:dyDescent="0.3"/>
    <row r="10921" ht="15" customHeight="1" x14ac:dyDescent="0.3"/>
    <row r="10922" ht="15" customHeight="1" x14ac:dyDescent="0.3"/>
    <row r="10923" ht="15" customHeight="1" x14ac:dyDescent="0.3"/>
    <row r="10924" ht="15" customHeight="1" x14ac:dyDescent="0.3"/>
    <row r="10925" ht="15" customHeight="1" x14ac:dyDescent="0.3"/>
    <row r="10926" ht="15" customHeight="1" x14ac:dyDescent="0.3"/>
    <row r="10927" ht="15" customHeight="1" x14ac:dyDescent="0.3"/>
    <row r="10928" ht="15" customHeight="1" x14ac:dyDescent="0.3"/>
    <row r="10929" ht="15" customHeight="1" x14ac:dyDescent="0.3"/>
    <row r="10930" ht="15" customHeight="1" x14ac:dyDescent="0.3"/>
    <row r="10931" ht="15" customHeight="1" x14ac:dyDescent="0.3"/>
    <row r="10932" ht="15" customHeight="1" x14ac:dyDescent="0.3"/>
    <row r="10933" ht="15" customHeight="1" x14ac:dyDescent="0.3"/>
    <row r="10934" ht="15" customHeight="1" x14ac:dyDescent="0.3"/>
    <row r="10935" ht="15" customHeight="1" x14ac:dyDescent="0.3"/>
    <row r="10936" ht="15" customHeight="1" x14ac:dyDescent="0.3"/>
    <row r="10937" ht="15" customHeight="1" x14ac:dyDescent="0.3"/>
    <row r="10938" ht="15" customHeight="1" x14ac:dyDescent="0.3"/>
    <row r="10939" ht="15" customHeight="1" x14ac:dyDescent="0.3"/>
    <row r="10940" ht="15" customHeight="1" x14ac:dyDescent="0.3"/>
    <row r="10941" ht="15" customHeight="1" x14ac:dyDescent="0.3"/>
    <row r="10942" ht="15" customHeight="1" x14ac:dyDescent="0.3"/>
    <row r="10943" ht="15" customHeight="1" x14ac:dyDescent="0.3"/>
    <row r="10944" ht="15" customHeight="1" x14ac:dyDescent="0.3"/>
    <row r="10945" ht="15" customHeight="1" x14ac:dyDescent="0.3"/>
    <row r="10946" ht="15" customHeight="1" x14ac:dyDescent="0.3"/>
    <row r="10947" ht="15" customHeight="1" x14ac:dyDescent="0.3"/>
    <row r="10948" ht="15" customHeight="1" x14ac:dyDescent="0.3"/>
    <row r="10949" ht="15" customHeight="1" x14ac:dyDescent="0.3"/>
    <row r="10950" ht="15" customHeight="1" x14ac:dyDescent="0.3"/>
    <row r="10951" ht="15" customHeight="1" x14ac:dyDescent="0.3"/>
    <row r="10952" ht="15" customHeight="1" x14ac:dyDescent="0.3"/>
    <row r="10953" ht="15" customHeight="1" x14ac:dyDescent="0.3"/>
    <row r="10954" ht="15" customHeight="1" x14ac:dyDescent="0.3"/>
    <row r="10955" ht="15" customHeight="1" x14ac:dyDescent="0.3"/>
    <row r="10956" ht="15" customHeight="1" x14ac:dyDescent="0.3"/>
    <row r="10957" ht="15" customHeight="1" x14ac:dyDescent="0.3"/>
    <row r="10958" ht="15" customHeight="1" x14ac:dyDescent="0.3"/>
    <row r="10959" ht="15" customHeight="1" x14ac:dyDescent="0.3"/>
    <row r="10960" ht="15" customHeight="1" x14ac:dyDescent="0.3"/>
    <row r="10961" ht="15" customHeight="1" x14ac:dyDescent="0.3"/>
    <row r="10962" ht="15" customHeight="1" x14ac:dyDescent="0.3"/>
    <row r="10963" ht="15" customHeight="1" x14ac:dyDescent="0.3"/>
    <row r="10964" ht="15" customHeight="1" x14ac:dyDescent="0.3"/>
    <row r="10965" ht="15" customHeight="1" x14ac:dyDescent="0.3"/>
    <row r="10966" ht="15" customHeight="1" x14ac:dyDescent="0.3"/>
    <row r="10967" ht="15" customHeight="1" x14ac:dyDescent="0.3"/>
    <row r="10968" ht="15" customHeight="1" x14ac:dyDescent="0.3"/>
    <row r="10969" ht="15" customHeight="1" x14ac:dyDescent="0.3"/>
    <row r="10970" ht="15" customHeight="1" x14ac:dyDescent="0.3"/>
    <row r="10971" ht="15" customHeight="1" x14ac:dyDescent="0.3"/>
    <row r="10972" ht="15" customHeight="1" x14ac:dyDescent="0.3"/>
    <row r="10973" ht="15" customHeight="1" x14ac:dyDescent="0.3"/>
    <row r="10974" ht="15" customHeight="1" x14ac:dyDescent="0.3"/>
    <row r="10975" ht="15" customHeight="1" x14ac:dyDescent="0.3"/>
    <row r="10976" ht="15" customHeight="1" x14ac:dyDescent="0.3"/>
    <row r="10977" ht="15" customHeight="1" x14ac:dyDescent="0.3"/>
    <row r="10978" ht="15" customHeight="1" x14ac:dyDescent="0.3"/>
    <row r="10979" ht="15" customHeight="1" x14ac:dyDescent="0.3"/>
    <row r="10980" ht="15" customHeight="1" x14ac:dyDescent="0.3"/>
    <row r="10981" ht="15" customHeight="1" x14ac:dyDescent="0.3"/>
    <row r="10982" ht="15" customHeight="1" x14ac:dyDescent="0.3"/>
    <row r="10983" ht="15" customHeight="1" x14ac:dyDescent="0.3"/>
    <row r="10984" ht="15" customHeight="1" x14ac:dyDescent="0.3"/>
    <row r="10985" ht="15" customHeight="1" x14ac:dyDescent="0.3"/>
    <row r="10986" ht="15" customHeight="1" x14ac:dyDescent="0.3"/>
    <row r="10987" ht="15" customHeight="1" x14ac:dyDescent="0.3"/>
    <row r="10988" ht="15" customHeight="1" x14ac:dyDescent="0.3"/>
    <row r="10989" ht="15" customHeight="1" x14ac:dyDescent="0.3"/>
    <row r="10990" ht="15" customHeight="1" x14ac:dyDescent="0.3"/>
    <row r="10991" ht="15" customHeight="1" x14ac:dyDescent="0.3"/>
    <row r="10992" ht="15" customHeight="1" x14ac:dyDescent="0.3"/>
    <row r="10993" ht="15" customHeight="1" x14ac:dyDescent="0.3"/>
    <row r="10994" ht="15" customHeight="1" x14ac:dyDescent="0.3"/>
    <row r="10995" ht="15" customHeight="1" x14ac:dyDescent="0.3"/>
    <row r="10996" ht="15" customHeight="1" x14ac:dyDescent="0.3"/>
    <row r="10997" ht="15" customHeight="1" x14ac:dyDescent="0.3"/>
    <row r="10998" ht="15" customHeight="1" x14ac:dyDescent="0.3"/>
    <row r="10999" ht="15" customHeight="1" x14ac:dyDescent="0.3"/>
    <row r="11000" ht="15" customHeight="1" x14ac:dyDescent="0.3"/>
    <row r="11001" ht="15" customHeight="1" x14ac:dyDescent="0.3"/>
    <row r="11002" ht="15" customHeight="1" x14ac:dyDescent="0.3"/>
    <row r="11003" ht="15" customHeight="1" x14ac:dyDescent="0.3"/>
    <row r="11004" ht="15" customHeight="1" x14ac:dyDescent="0.3"/>
    <row r="11005" ht="15" customHeight="1" x14ac:dyDescent="0.3"/>
    <row r="11006" ht="15" customHeight="1" x14ac:dyDescent="0.3"/>
    <row r="11007" ht="15" customHeight="1" x14ac:dyDescent="0.3"/>
    <row r="11008" ht="15" customHeight="1" x14ac:dyDescent="0.3"/>
    <row r="11009" ht="15" customHeight="1" x14ac:dyDescent="0.3"/>
    <row r="11010" ht="15" customHeight="1" x14ac:dyDescent="0.3"/>
    <row r="11011" ht="15" customHeight="1" x14ac:dyDescent="0.3"/>
    <row r="11012" ht="15" customHeight="1" x14ac:dyDescent="0.3"/>
    <row r="11013" ht="15" customHeight="1" x14ac:dyDescent="0.3"/>
    <row r="11014" ht="15" customHeight="1" x14ac:dyDescent="0.3"/>
    <row r="11015" ht="15" customHeight="1" x14ac:dyDescent="0.3"/>
    <row r="11016" ht="15" customHeight="1" x14ac:dyDescent="0.3"/>
    <row r="11017" ht="15" customHeight="1" x14ac:dyDescent="0.3"/>
    <row r="11018" ht="15" customHeight="1" x14ac:dyDescent="0.3"/>
    <row r="11019" ht="15" customHeight="1" x14ac:dyDescent="0.3"/>
    <row r="11020" ht="15" customHeight="1" x14ac:dyDescent="0.3"/>
    <row r="11021" ht="15" customHeight="1" x14ac:dyDescent="0.3"/>
    <row r="11022" ht="15" customHeight="1" x14ac:dyDescent="0.3"/>
    <row r="11023" ht="15" customHeight="1" x14ac:dyDescent="0.3"/>
    <row r="11024" ht="15" customHeight="1" x14ac:dyDescent="0.3"/>
    <row r="11025" ht="15" customHeight="1" x14ac:dyDescent="0.3"/>
    <row r="11026" ht="15" customHeight="1" x14ac:dyDescent="0.3"/>
    <row r="11027" ht="15" customHeight="1" x14ac:dyDescent="0.3"/>
    <row r="11028" ht="15" customHeight="1" x14ac:dyDescent="0.3"/>
    <row r="11029" ht="15" customHeight="1" x14ac:dyDescent="0.3"/>
    <row r="11030" ht="15" customHeight="1" x14ac:dyDescent="0.3"/>
    <row r="11031" ht="15" customHeight="1" x14ac:dyDescent="0.3"/>
    <row r="11032" ht="15" customHeight="1" x14ac:dyDescent="0.3"/>
    <row r="11033" ht="15" customHeight="1" x14ac:dyDescent="0.3"/>
    <row r="11034" ht="15" customHeight="1" x14ac:dyDescent="0.3"/>
    <row r="11035" ht="15" customHeight="1" x14ac:dyDescent="0.3"/>
    <row r="11036" ht="15" customHeight="1" x14ac:dyDescent="0.3"/>
    <row r="11037" ht="15" customHeight="1" x14ac:dyDescent="0.3"/>
    <row r="11038" ht="15" customHeight="1" x14ac:dyDescent="0.3"/>
    <row r="11039" ht="15" customHeight="1" x14ac:dyDescent="0.3"/>
    <row r="11040" ht="15" customHeight="1" x14ac:dyDescent="0.3"/>
    <row r="11041" ht="15" customHeight="1" x14ac:dyDescent="0.3"/>
    <row r="11042" ht="15" customHeight="1" x14ac:dyDescent="0.3"/>
    <row r="11043" ht="15" customHeight="1" x14ac:dyDescent="0.3"/>
    <row r="11044" ht="15" customHeight="1" x14ac:dyDescent="0.3"/>
    <row r="11045" ht="15" customHeight="1" x14ac:dyDescent="0.3"/>
    <row r="11046" ht="15" customHeight="1" x14ac:dyDescent="0.3"/>
    <row r="11047" ht="15" customHeight="1" x14ac:dyDescent="0.3"/>
    <row r="11048" ht="15" customHeight="1" x14ac:dyDescent="0.3"/>
    <row r="11049" ht="15" customHeight="1" x14ac:dyDescent="0.3"/>
    <row r="11050" ht="15" customHeight="1" x14ac:dyDescent="0.3"/>
    <row r="11051" ht="15" customHeight="1" x14ac:dyDescent="0.3"/>
    <row r="11052" ht="15" customHeight="1" x14ac:dyDescent="0.3"/>
    <row r="11053" ht="15" customHeight="1" x14ac:dyDescent="0.3"/>
    <row r="11054" ht="15" customHeight="1" x14ac:dyDescent="0.3"/>
    <row r="11055" ht="15" customHeight="1" x14ac:dyDescent="0.3"/>
    <row r="11056" ht="15" customHeight="1" x14ac:dyDescent="0.3"/>
    <row r="11057" ht="15" customHeight="1" x14ac:dyDescent="0.3"/>
    <row r="11058" ht="15" customHeight="1" x14ac:dyDescent="0.3"/>
    <row r="11059" ht="15" customHeight="1" x14ac:dyDescent="0.3"/>
    <row r="11060" ht="15" customHeight="1" x14ac:dyDescent="0.3"/>
    <row r="11061" ht="15" customHeight="1" x14ac:dyDescent="0.3"/>
    <row r="11062" ht="15" customHeight="1" x14ac:dyDescent="0.3"/>
    <row r="11063" ht="15" customHeight="1" x14ac:dyDescent="0.3"/>
    <row r="11064" ht="15" customHeight="1" x14ac:dyDescent="0.3"/>
    <row r="11065" ht="15" customHeight="1" x14ac:dyDescent="0.3"/>
    <row r="11066" ht="15" customHeight="1" x14ac:dyDescent="0.3"/>
    <row r="11067" ht="15" customHeight="1" x14ac:dyDescent="0.3"/>
    <row r="11068" ht="15" customHeight="1" x14ac:dyDescent="0.3"/>
    <row r="11069" ht="15" customHeight="1" x14ac:dyDescent="0.3"/>
    <row r="11070" ht="15" customHeight="1" x14ac:dyDescent="0.3"/>
    <row r="11071" ht="15" customHeight="1" x14ac:dyDescent="0.3"/>
    <row r="11072" ht="15" customHeight="1" x14ac:dyDescent="0.3"/>
    <row r="11073" ht="15" customHeight="1" x14ac:dyDescent="0.3"/>
    <row r="11074" ht="15" customHeight="1" x14ac:dyDescent="0.3"/>
    <row r="11075" ht="15" customHeight="1" x14ac:dyDescent="0.3"/>
    <row r="11076" ht="15" customHeight="1" x14ac:dyDescent="0.3"/>
    <row r="11077" ht="15" customHeight="1" x14ac:dyDescent="0.3"/>
    <row r="11078" ht="15" customHeight="1" x14ac:dyDescent="0.3"/>
    <row r="11079" ht="15" customHeight="1" x14ac:dyDescent="0.3"/>
    <row r="11080" ht="15" customHeight="1" x14ac:dyDescent="0.3"/>
    <row r="11081" ht="15" customHeight="1" x14ac:dyDescent="0.3"/>
    <row r="11082" ht="15" customHeight="1" x14ac:dyDescent="0.3"/>
    <row r="11083" ht="15" customHeight="1" x14ac:dyDescent="0.3"/>
    <row r="11084" ht="15" customHeight="1" x14ac:dyDescent="0.3"/>
    <row r="11085" ht="15" customHeight="1" x14ac:dyDescent="0.3"/>
    <row r="11086" ht="15" customHeight="1" x14ac:dyDescent="0.3"/>
    <row r="11087" ht="15" customHeight="1" x14ac:dyDescent="0.3"/>
    <row r="11088" ht="15" customHeight="1" x14ac:dyDescent="0.3"/>
    <row r="11089" ht="15" customHeight="1" x14ac:dyDescent="0.3"/>
    <row r="11090" ht="15" customHeight="1" x14ac:dyDescent="0.3"/>
    <row r="11091" ht="15" customHeight="1" x14ac:dyDescent="0.3"/>
    <row r="11092" ht="15" customHeight="1" x14ac:dyDescent="0.3"/>
    <row r="11093" ht="15" customHeight="1" x14ac:dyDescent="0.3"/>
    <row r="11094" ht="15" customHeight="1" x14ac:dyDescent="0.3"/>
    <row r="11095" ht="15" customHeight="1" x14ac:dyDescent="0.3"/>
    <row r="11096" ht="15" customHeight="1" x14ac:dyDescent="0.3"/>
    <row r="11097" ht="15" customHeight="1" x14ac:dyDescent="0.3"/>
    <row r="11098" ht="15" customHeight="1" x14ac:dyDescent="0.3"/>
    <row r="11099" ht="15" customHeight="1" x14ac:dyDescent="0.3"/>
    <row r="11100" ht="15" customHeight="1" x14ac:dyDescent="0.3"/>
    <row r="11101" ht="15" customHeight="1" x14ac:dyDescent="0.3"/>
    <row r="11102" ht="15" customHeight="1" x14ac:dyDescent="0.3"/>
    <row r="11103" ht="15" customHeight="1" x14ac:dyDescent="0.3"/>
    <row r="11104" ht="15" customHeight="1" x14ac:dyDescent="0.3"/>
    <row r="11105" ht="15" customHeight="1" x14ac:dyDescent="0.3"/>
    <row r="11106" ht="15" customHeight="1" x14ac:dyDescent="0.3"/>
    <row r="11107" ht="15" customHeight="1" x14ac:dyDescent="0.3"/>
    <row r="11108" ht="15" customHeight="1" x14ac:dyDescent="0.3"/>
    <row r="11109" ht="15" customHeight="1" x14ac:dyDescent="0.3"/>
    <row r="11110" ht="15" customHeight="1" x14ac:dyDescent="0.3"/>
    <row r="11111" ht="15" customHeight="1" x14ac:dyDescent="0.3"/>
    <row r="11112" ht="15" customHeight="1" x14ac:dyDescent="0.3"/>
    <row r="11113" ht="15" customHeight="1" x14ac:dyDescent="0.3"/>
    <row r="11114" ht="15" customHeight="1" x14ac:dyDescent="0.3"/>
    <row r="11115" ht="15" customHeight="1" x14ac:dyDescent="0.3"/>
    <row r="11116" ht="15" customHeight="1" x14ac:dyDescent="0.3"/>
    <row r="11117" ht="15" customHeight="1" x14ac:dyDescent="0.3"/>
    <row r="11118" ht="15" customHeight="1" x14ac:dyDescent="0.3"/>
    <row r="11119" ht="15" customHeight="1" x14ac:dyDescent="0.3"/>
    <row r="11120" ht="15" customHeight="1" x14ac:dyDescent="0.3"/>
    <row r="11121" ht="15" customHeight="1" x14ac:dyDescent="0.3"/>
    <row r="11122" ht="15" customHeight="1" x14ac:dyDescent="0.3"/>
    <row r="11123" ht="15" customHeight="1" x14ac:dyDescent="0.3"/>
    <row r="11124" ht="15" customHeight="1" x14ac:dyDescent="0.3"/>
    <row r="11125" ht="15" customHeight="1" x14ac:dyDescent="0.3"/>
    <row r="11126" ht="15" customHeight="1" x14ac:dyDescent="0.3"/>
    <row r="11127" ht="15" customHeight="1" x14ac:dyDescent="0.3"/>
    <row r="11128" ht="15" customHeight="1" x14ac:dyDescent="0.3"/>
    <row r="11129" ht="15" customHeight="1" x14ac:dyDescent="0.3"/>
    <row r="11130" ht="15" customHeight="1" x14ac:dyDescent="0.3"/>
    <row r="11131" ht="15" customHeight="1" x14ac:dyDescent="0.3"/>
    <row r="11132" ht="15" customHeight="1" x14ac:dyDescent="0.3"/>
    <row r="11133" ht="15" customHeight="1" x14ac:dyDescent="0.3"/>
    <row r="11134" ht="15" customHeight="1" x14ac:dyDescent="0.3"/>
    <row r="11135" ht="15" customHeight="1" x14ac:dyDescent="0.3"/>
    <row r="11136" ht="15" customHeight="1" x14ac:dyDescent="0.3"/>
    <row r="11137" ht="15" customHeight="1" x14ac:dyDescent="0.3"/>
    <row r="11138" ht="15" customHeight="1" x14ac:dyDescent="0.3"/>
    <row r="11139" ht="15" customHeight="1" x14ac:dyDescent="0.3"/>
    <row r="11140" ht="15" customHeight="1" x14ac:dyDescent="0.3"/>
    <row r="11141" ht="15" customHeight="1" x14ac:dyDescent="0.3"/>
    <row r="11142" ht="15" customHeight="1" x14ac:dyDescent="0.3"/>
    <row r="11143" ht="15" customHeight="1" x14ac:dyDescent="0.3"/>
    <row r="11144" ht="15" customHeight="1" x14ac:dyDescent="0.3"/>
    <row r="11145" ht="15" customHeight="1" x14ac:dyDescent="0.3"/>
    <row r="11146" ht="15" customHeight="1" x14ac:dyDescent="0.3"/>
    <row r="11147" ht="15" customHeight="1" x14ac:dyDescent="0.3"/>
    <row r="11148" ht="15" customHeight="1" x14ac:dyDescent="0.3"/>
    <row r="11149" ht="15" customHeight="1" x14ac:dyDescent="0.3"/>
    <row r="11150" ht="15" customHeight="1" x14ac:dyDescent="0.3"/>
    <row r="11151" ht="15" customHeight="1" x14ac:dyDescent="0.3"/>
    <row r="11152" ht="15" customHeight="1" x14ac:dyDescent="0.3"/>
    <row r="11153" ht="15" customHeight="1" x14ac:dyDescent="0.3"/>
    <row r="11154" ht="15" customHeight="1" x14ac:dyDescent="0.3"/>
    <row r="11155" ht="15" customHeight="1" x14ac:dyDescent="0.3"/>
    <row r="11156" ht="15" customHeight="1" x14ac:dyDescent="0.3"/>
    <row r="11157" ht="15" customHeight="1" x14ac:dyDescent="0.3"/>
    <row r="11158" ht="15" customHeight="1" x14ac:dyDescent="0.3"/>
    <row r="11159" ht="15" customHeight="1" x14ac:dyDescent="0.3"/>
    <row r="11160" ht="15" customHeight="1" x14ac:dyDescent="0.3"/>
    <row r="11161" ht="15" customHeight="1" x14ac:dyDescent="0.3"/>
    <row r="11162" ht="15" customHeight="1" x14ac:dyDescent="0.3"/>
    <row r="11163" ht="15" customHeight="1" x14ac:dyDescent="0.3"/>
    <row r="11164" ht="15" customHeight="1" x14ac:dyDescent="0.3"/>
    <row r="11165" ht="15" customHeight="1" x14ac:dyDescent="0.3"/>
    <row r="11166" ht="15" customHeight="1" x14ac:dyDescent="0.3"/>
    <row r="11167" ht="15" customHeight="1" x14ac:dyDescent="0.3"/>
    <row r="11168" ht="15" customHeight="1" x14ac:dyDescent="0.3"/>
    <row r="11169" ht="15" customHeight="1" x14ac:dyDescent="0.3"/>
    <row r="11170" ht="15" customHeight="1" x14ac:dyDescent="0.3"/>
    <row r="11171" ht="15" customHeight="1" x14ac:dyDescent="0.3"/>
    <row r="11172" ht="15" customHeight="1" x14ac:dyDescent="0.3"/>
    <row r="11173" ht="15" customHeight="1" x14ac:dyDescent="0.3"/>
    <row r="11174" ht="15" customHeight="1" x14ac:dyDescent="0.3"/>
    <row r="11175" ht="15" customHeight="1" x14ac:dyDescent="0.3"/>
    <row r="11176" ht="15" customHeight="1" x14ac:dyDescent="0.3"/>
    <row r="11177" ht="15" customHeight="1" x14ac:dyDescent="0.3"/>
    <row r="11178" ht="15" customHeight="1" x14ac:dyDescent="0.3"/>
    <row r="11179" ht="15" customHeight="1" x14ac:dyDescent="0.3"/>
    <row r="11180" ht="15" customHeight="1" x14ac:dyDescent="0.3"/>
    <row r="11181" ht="15" customHeight="1" x14ac:dyDescent="0.3"/>
    <row r="11182" ht="15" customHeight="1" x14ac:dyDescent="0.3"/>
    <row r="11183" ht="15" customHeight="1" x14ac:dyDescent="0.3"/>
    <row r="11184" ht="15" customHeight="1" x14ac:dyDescent="0.3"/>
    <row r="11185" ht="15" customHeight="1" x14ac:dyDescent="0.3"/>
    <row r="11186" ht="15" customHeight="1" x14ac:dyDescent="0.3"/>
    <row r="11187" ht="15" customHeight="1" x14ac:dyDescent="0.3"/>
    <row r="11188" ht="15" customHeight="1" x14ac:dyDescent="0.3"/>
    <row r="11189" ht="15" customHeight="1" x14ac:dyDescent="0.3"/>
    <row r="11190" ht="15" customHeight="1" x14ac:dyDescent="0.3"/>
    <row r="11191" ht="15" customHeight="1" x14ac:dyDescent="0.3"/>
    <row r="11192" ht="15" customHeight="1" x14ac:dyDescent="0.3"/>
    <row r="11193" ht="15" customHeight="1" x14ac:dyDescent="0.3"/>
    <row r="11194" ht="15" customHeight="1" x14ac:dyDescent="0.3"/>
    <row r="11195" ht="15" customHeight="1" x14ac:dyDescent="0.3"/>
    <row r="11196" ht="15" customHeight="1" x14ac:dyDescent="0.3"/>
    <row r="11197" ht="15" customHeight="1" x14ac:dyDescent="0.3"/>
    <row r="11198" ht="15" customHeight="1" x14ac:dyDescent="0.3"/>
    <row r="11199" ht="15" customHeight="1" x14ac:dyDescent="0.3"/>
    <row r="11200" ht="15" customHeight="1" x14ac:dyDescent="0.3"/>
    <row r="11201" ht="15" customHeight="1" x14ac:dyDescent="0.3"/>
    <row r="11202" ht="15" customHeight="1" x14ac:dyDescent="0.3"/>
    <row r="11203" ht="15" customHeight="1" x14ac:dyDescent="0.3"/>
    <row r="11204" ht="15" customHeight="1" x14ac:dyDescent="0.3"/>
    <row r="11205" ht="15" customHeight="1" x14ac:dyDescent="0.3"/>
    <row r="11206" ht="15" customHeight="1" x14ac:dyDescent="0.3"/>
    <row r="11207" ht="15" customHeight="1" x14ac:dyDescent="0.3"/>
    <row r="11208" ht="15" customHeight="1" x14ac:dyDescent="0.3"/>
    <row r="11209" ht="15" customHeight="1" x14ac:dyDescent="0.3"/>
    <row r="11210" ht="15" customHeight="1" x14ac:dyDescent="0.3"/>
    <row r="11211" ht="15" customHeight="1" x14ac:dyDescent="0.3"/>
    <row r="11212" ht="15" customHeight="1" x14ac:dyDescent="0.3"/>
    <row r="11213" ht="15" customHeight="1" x14ac:dyDescent="0.3"/>
    <row r="11214" ht="15" customHeight="1" x14ac:dyDescent="0.3"/>
    <row r="11215" ht="15" customHeight="1" x14ac:dyDescent="0.3"/>
    <row r="11216" ht="15" customHeight="1" x14ac:dyDescent="0.3"/>
    <row r="11217" ht="15" customHeight="1" x14ac:dyDescent="0.3"/>
    <row r="11218" ht="15" customHeight="1" x14ac:dyDescent="0.3"/>
    <row r="11219" ht="15" customHeight="1" x14ac:dyDescent="0.3"/>
    <row r="11220" ht="15" customHeight="1" x14ac:dyDescent="0.3"/>
    <row r="11221" ht="15" customHeight="1" x14ac:dyDescent="0.3"/>
    <row r="11222" ht="15" customHeight="1" x14ac:dyDescent="0.3"/>
    <row r="11223" ht="15" customHeight="1" x14ac:dyDescent="0.3"/>
    <row r="11224" ht="15" customHeight="1" x14ac:dyDescent="0.3"/>
    <row r="11225" ht="15" customHeight="1" x14ac:dyDescent="0.3"/>
    <row r="11226" ht="15" customHeight="1" x14ac:dyDescent="0.3"/>
    <row r="11227" ht="15" customHeight="1" x14ac:dyDescent="0.3"/>
    <row r="11228" ht="15" customHeight="1" x14ac:dyDescent="0.3"/>
    <row r="11229" ht="15" customHeight="1" x14ac:dyDescent="0.3"/>
    <row r="11230" ht="15" customHeight="1" x14ac:dyDescent="0.3"/>
    <row r="11231" ht="15" customHeight="1" x14ac:dyDescent="0.3"/>
    <row r="11232" ht="15" customHeight="1" x14ac:dyDescent="0.3"/>
    <row r="11233" ht="15" customHeight="1" x14ac:dyDescent="0.3"/>
    <row r="11234" ht="15" customHeight="1" x14ac:dyDescent="0.3"/>
    <row r="11235" ht="15" customHeight="1" x14ac:dyDescent="0.3"/>
    <row r="11236" ht="15" customHeight="1" x14ac:dyDescent="0.3"/>
    <row r="11237" ht="15" customHeight="1" x14ac:dyDescent="0.3"/>
    <row r="11238" ht="15" customHeight="1" x14ac:dyDescent="0.3"/>
    <row r="11239" ht="15" customHeight="1" x14ac:dyDescent="0.3"/>
    <row r="11240" ht="15" customHeight="1" x14ac:dyDescent="0.3"/>
    <row r="11241" ht="15" customHeight="1" x14ac:dyDescent="0.3"/>
    <row r="11242" ht="15" customHeight="1" x14ac:dyDescent="0.3"/>
    <row r="11243" ht="15" customHeight="1" x14ac:dyDescent="0.3"/>
    <row r="11244" ht="15" customHeight="1" x14ac:dyDescent="0.3"/>
    <row r="11245" ht="15" customHeight="1" x14ac:dyDescent="0.3"/>
    <row r="11246" ht="15" customHeight="1" x14ac:dyDescent="0.3"/>
    <row r="11247" ht="15" customHeight="1" x14ac:dyDescent="0.3"/>
    <row r="11248" ht="15" customHeight="1" x14ac:dyDescent="0.3"/>
    <row r="11249" ht="15" customHeight="1" x14ac:dyDescent="0.3"/>
    <row r="11250" ht="15" customHeight="1" x14ac:dyDescent="0.3"/>
    <row r="11251" ht="15" customHeight="1" x14ac:dyDescent="0.3"/>
    <row r="11252" ht="15" customHeight="1" x14ac:dyDescent="0.3"/>
    <row r="11253" ht="15" customHeight="1" x14ac:dyDescent="0.3"/>
    <row r="11254" ht="15" customHeight="1" x14ac:dyDescent="0.3"/>
    <row r="11255" ht="15" customHeight="1" x14ac:dyDescent="0.3"/>
    <row r="11256" ht="15" customHeight="1" x14ac:dyDescent="0.3"/>
    <row r="11257" ht="15" customHeight="1" x14ac:dyDescent="0.3"/>
    <row r="11258" ht="15" customHeight="1" x14ac:dyDescent="0.3"/>
    <row r="11259" ht="15" customHeight="1" x14ac:dyDescent="0.3"/>
    <row r="11260" ht="15" customHeight="1" x14ac:dyDescent="0.3"/>
    <row r="11261" ht="15" customHeight="1" x14ac:dyDescent="0.3"/>
    <row r="11262" ht="15" customHeight="1" x14ac:dyDescent="0.3"/>
    <row r="11263" ht="15" customHeight="1" x14ac:dyDescent="0.3"/>
    <row r="11264" ht="15" customHeight="1" x14ac:dyDescent="0.3"/>
    <row r="11265" ht="15" customHeight="1" x14ac:dyDescent="0.3"/>
    <row r="11266" ht="15" customHeight="1" x14ac:dyDescent="0.3"/>
    <row r="11267" ht="15" customHeight="1" x14ac:dyDescent="0.3"/>
    <row r="11268" ht="15" customHeight="1" x14ac:dyDescent="0.3"/>
    <row r="11269" ht="15" customHeight="1" x14ac:dyDescent="0.3"/>
    <row r="11270" ht="15" customHeight="1" x14ac:dyDescent="0.3"/>
    <row r="11271" ht="15" customHeight="1" x14ac:dyDescent="0.3"/>
    <row r="11272" ht="15" customHeight="1" x14ac:dyDescent="0.3"/>
    <row r="11273" ht="15" customHeight="1" x14ac:dyDescent="0.3"/>
    <row r="11274" ht="15" customHeight="1" x14ac:dyDescent="0.3"/>
    <row r="11275" ht="15" customHeight="1" x14ac:dyDescent="0.3"/>
    <row r="11276" ht="15" customHeight="1" x14ac:dyDescent="0.3"/>
    <row r="11277" ht="15" customHeight="1" x14ac:dyDescent="0.3"/>
    <row r="11278" ht="15" customHeight="1" x14ac:dyDescent="0.3"/>
    <row r="11279" ht="15" customHeight="1" x14ac:dyDescent="0.3"/>
    <row r="11280" ht="15" customHeight="1" x14ac:dyDescent="0.3"/>
    <row r="11281" ht="15" customHeight="1" x14ac:dyDescent="0.3"/>
    <row r="11282" ht="15" customHeight="1" x14ac:dyDescent="0.3"/>
    <row r="11283" ht="15" customHeight="1" x14ac:dyDescent="0.3"/>
    <row r="11284" ht="15" customHeight="1" x14ac:dyDescent="0.3"/>
    <row r="11285" ht="15" customHeight="1" x14ac:dyDescent="0.3"/>
    <row r="11286" ht="15" customHeight="1" x14ac:dyDescent="0.3"/>
    <row r="11287" ht="15" customHeight="1" x14ac:dyDescent="0.3"/>
    <row r="11288" ht="15" customHeight="1" x14ac:dyDescent="0.3"/>
    <row r="11289" ht="15" customHeight="1" x14ac:dyDescent="0.3"/>
    <row r="11290" ht="15" customHeight="1" x14ac:dyDescent="0.3"/>
    <row r="11291" ht="15" customHeight="1" x14ac:dyDescent="0.3"/>
    <row r="11292" ht="15" customHeight="1" x14ac:dyDescent="0.3"/>
    <row r="11293" ht="15" customHeight="1" x14ac:dyDescent="0.3"/>
    <row r="11294" ht="15" customHeight="1" x14ac:dyDescent="0.3"/>
    <row r="11295" ht="15" customHeight="1" x14ac:dyDescent="0.3"/>
    <row r="11296" ht="15" customHeight="1" x14ac:dyDescent="0.3"/>
    <row r="11297" ht="15" customHeight="1" x14ac:dyDescent="0.3"/>
    <row r="11298" ht="15" customHeight="1" x14ac:dyDescent="0.3"/>
    <row r="11299" ht="15" customHeight="1" x14ac:dyDescent="0.3"/>
    <row r="11300" ht="15" customHeight="1" x14ac:dyDescent="0.3"/>
    <row r="11301" ht="15" customHeight="1" x14ac:dyDescent="0.3"/>
    <row r="11302" ht="15" customHeight="1" x14ac:dyDescent="0.3"/>
    <row r="11303" ht="15" customHeight="1" x14ac:dyDescent="0.3"/>
    <row r="11304" ht="15" customHeight="1" x14ac:dyDescent="0.3"/>
    <row r="11305" ht="15" customHeight="1" x14ac:dyDescent="0.3"/>
    <row r="11306" ht="15" customHeight="1" x14ac:dyDescent="0.3"/>
    <row r="11307" ht="15" customHeight="1" x14ac:dyDescent="0.3"/>
    <row r="11308" ht="15" customHeight="1" x14ac:dyDescent="0.3"/>
    <row r="11309" ht="15" customHeight="1" x14ac:dyDescent="0.3"/>
    <row r="11310" ht="15" customHeight="1" x14ac:dyDescent="0.3"/>
    <row r="11311" ht="15" customHeight="1" x14ac:dyDescent="0.3"/>
    <row r="11312" ht="15" customHeight="1" x14ac:dyDescent="0.3"/>
    <row r="11313" ht="15" customHeight="1" x14ac:dyDescent="0.3"/>
    <row r="11314" ht="15" customHeight="1" x14ac:dyDescent="0.3"/>
    <row r="11315" ht="15" customHeight="1" x14ac:dyDescent="0.3"/>
    <row r="11316" ht="15" customHeight="1" x14ac:dyDescent="0.3"/>
    <row r="11317" ht="15" customHeight="1" x14ac:dyDescent="0.3"/>
    <row r="11318" ht="15" customHeight="1" x14ac:dyDescent="0.3"/>
    <row r="11319" ht="15" customHeight="1" x14ac:dyDescent="0.3"/>
    <row r="11320" ht="15" customHeight="1" x14ac:dyDescent="0.3"/>
    <row r="11321" ht="15" customHeight="1" x14ac:dyDescent="0.3"/>
    <row r="11322" ht="15" customHeight="1" x14ac:dyDescent="0.3"/>
    <row r="11323" ht="15" customHeight="1" x14ac:dyDescent="0.3"/>
    <row r="11324" ht="15" customHeight="1" x14ac:dyDescent="0.3"/>
    <row r="11325" ht="15" customHeight="1" x14ac:dyDescent="0.3"/>
    <row r="11326" ht="15" customHeight="1" x14ac:dyDescent="0.3"/>
    <row r="11327" ht="15" customHeight="1" x14ac:dyDescent="0.3"/>
    <row r="11328" ht="15" customHeight="1" x14ac:dyDescent="0.3"/>
    <row r="11329" ht="15" customHeight="1" x14ac:dyDescent="0.3"/>
    <row r="11330" ht="15" customHeight="1" x14ac:dyDescent="0.3"/>
    <row r="11331" ht="15" customHeight="1" x14ac:dyDescent="0.3"/>
    <row r="11332" ht="15" customHeight="1" x14ac:dyDescent="0.3"/>
    <row r="11333" ht="15" customHeight="1" x14ac:dyDescent="0.3"/>
    <row r="11334" ht="15" customHeight="1" x14ac:dyDescent="0.3"/>
    <row r="11335" ht="15" customHeight="1" x14ac:dyDescent="0.3"/>
    <row r="11336" ht="15" customHeight="1" x14ac:dyDescent="0.3"/>
    <row r="11337" ht="15" customHeight="1" x14ac:dyDescent="0.3"/>
    <row r="11338" ht="15" customHeight="1" x14ac:dyDescent="0.3"/>
    <row r="11339" ht="15" customHeight="1" x14ac:dyDescent="0.3"/>
    <row r="11340" ht="15" customHeight="1" x14ac:dyDescent="0.3"/>
    <row r="11341" ht="15" customHeight="1" x14ac:dyDescent="0.3"/>
    <row r="11342" ht="15" customHeight="1" x14ac:dyDescent="0.3"/>
    <row r="11343" ht="15" customHeight="1" x14ac:dyDescent="0.3"/>
    <row r="11344" ht="15" customHeight="1" x14ac:dyDescent="0.3"/>
    <row r="11345" ht="15" customHeight="1" x14ac:dyDescent="0.3"/>
    <row r="11346" ht="15" customHeight="1" x14ac:dyDescent="0.3"/>
    <row r="11347" ht="15" customHeight="1" x14ac:dyDescent="0.3"/>
    <row r="11348" ht="15" customHeight="1" x14ac:dyDescent="0.3"/>
    <row r="11349" ht="15" customHeight="1" x14ac:dyDescent="0.3"/>
    <row r="11350" ht="15" customHeight="1" x14ac:dyDescent="0.3"/>
    <row r="11351" ht="15" customHeight="1" x14ac:dyDescent="0.3"/>
    <row r="11352" ht="15" customHeight="1" x14ac:dyDescent="0.3"/>
    <row r="11353" ht="15" customHeight="1" x14ac:dyDescent="0.3"/>
    <row r="11354" ht="15" customHeight="1" x14ac:dyDescent="0.3"/>
    <row r="11355" ht="15" customHeight="1" x14ac:dyDescent="0.3"/>
    <row r="11356" ht="15" customHeight="1" x14ac:dyDescent="0.3"/>
    <row r="11357" ht="15" customHeight="1" x14ac:dyDescent="0.3"/>
    <row r="11358" ht="15" customHeight="1" x14ac:dyDescent="0.3"/>
    <row r="11359" ht="15" customHeight="1" x14ac:dyDescent="0.3"/>
    <row r="11360" ht="15" customHeight="1" x14ac:dyDescent="0.3"/>
    <row r="11361" ht="15" customHeight="1" x14ac:dyDescent="0.3"/>
    <row r="11362" ht="15" customHeight="1" x14ac:dyDescent="0.3"/>
    <row r="11363" ht="15" customHeight="1" x14ac:dyDescent="0.3"/>
    <row r="11364" ht="15" customHeight="1" x14ac:dyDescent="0.3"/>
    <row r="11365" ht="15" customHeight="1" x14ac:dyDescent="0.3"/>
    <row r="11366" ht="15" customHeight="1" x14ac:dyDescent="0.3"/>
    <row r="11367" ht="15" customHeight="1" x14ac:dyDescent="0.3"/>
    <row r="11368" ht="15" customHeight="1" x14ac:dyDescent="0.3"/>
    <row r="11369" ht="15" customHeight="1" x14ac:dyDescent="0.3"/>
    <row r="11370" ht="15" customHeight="1" x14ac:dyDescent="0.3"/>
    <row r="11371" ht="15" customHeight="1" x14ac:dyDescent="0.3"/>
    <row r="11372" ht="15" customHeight="1" x14ac:dyDescent="0.3"/>
    <row r="11373" ht="15" customHeight="1" x14ac:dyDescent="0.3"/>
    <row r="11374" ht="15" customHeight="1" x14ac:dyDescent="0.3"/>
    <row r="11375" ht="15" customHeight="1" x14ac:dyDescent="0.3"/>
    <row r="11376" ht="15" customHeight="1" x14ac:dyDescent="0.3"/>
    <row r="11377" ht="15" customHeight="1" x14ac:dyDescent="0.3"/>
    <row r="11378" ht="15" customHeight="1" x14ac:dyDescent="0.3"/>
    <row r="11379" ht="15" customHeight="1" x14ac:dyDescent="0.3"/>
    <row r="11380" ht="15" customHeight="1" x14ac:dyDescent="0.3"/>
    <row r="11381" ht="15" customHeight="1" x14ac:dyDescent="0.3"/>
    <row r="11382" ht="15" customHeight="1" x14ac:dyDescent="0.3"/>
    <row r="11383" ht="15" customHeight="1" x14ac:dyDescent="0.3"/>
    <row r="11384" ht="15" customHeight="1" x14ac:dyDescent="0.3"/>
    <row r="11385" ht="15" customHeight="1" x14ac:dyDescent="0.3"/>
    <row r="11386" ht="15" customHeight="1" x14ac:dyDescent="0.3"/>
    <row r="11387" ht="15" customHeight="1" x14ac:dyDescent="0.3"/>
    <row r="11388" ht="15" customHeight="1" x14ac:dyDescent="0.3"/>
    <row r="11389" ht="15" customHeight="1" x14ac:dyDescent="0.3"/>
    <row r="11390" ht="15" customHeight="1" x14ac:dyDescent="0.3"/>
    <row r="11391" ht="15" customHeight="1" x14ac:dyDescent="0.3"/>
    <row r="11392" ht="15" customHeight="1" x14ac:dyDescent="0.3"/>
    <row r="11393" ht="15" customHeight="1" x14ac:dyDescent="0.3"/>
    <row r="11394" ht="15" customHeight="1" x14ac:dyDescent="0.3"/>
    <row r="11395" ht="15" customHeight="1" x14ac:dyDescent="0.3"/>
    <row r="11396" ht="15" customHeight="1" x14ac:dyDescent="0.3"/>
    <row r="11397" ht="15" customHeight="1" x14ac:dyDescent="0.3"/>
    <row r="11398" ht="15" customHeight="1" x14ac:dyDescent="0.3"/>
    <row r="11399" ht="15" customHeight="1" x14ac:dyDescent="0.3"/>
    <row r="11400" ht="15" customHeight="1" x14ac:dyDescent="0.3"/>
    <row r="11401" ht="15" customHeight="1" x14ac:dyDescent="0.3"/>
    <row r="11402" ht="15" customHeight="1" x14ac:dyDescent="0.3"/>
    <row r="11403" ht="15" customHeight="1" x14ac:dyDescent="0.3"/>
    <row r="11404" ht="15" customHeight="1" x14ac:dyDescent="0.3"/>
    <row r="11405" ht="15" customHeight="1" x14ac:dyDescent="0.3"/>
    <row r="11406" ht="15" customHeight="1" x14ac:dyDescent="0.3"/>
    <row r="11407" ht="15" customHeight="1" x14ac:dyDescent="0.3"/>
    <row r="11408" ht="15" customHeight="1" x14ac:dyDescent="0.3"/>
    <row r="11409" ht="15" customHeight="1" x14ac:dyDescent="0.3"/>
    <row r="11410" ht="15" customHeight="1" x14ac:dyDescent="0.3"/>
    <row r="11411" ht="15" customHeight="1" x14ac:dyDescent="0.3"/>
    <row r="11412" ht="15" customHeight="1" x14ac:dyDescent="0.3"/>
    <row r="11413" ht="15" customHeight="1" x14ac:dyDescent="0.3"/>
    <row r="11414" ht="15" customHeight="1" x14ac:dyDescent="0.3"/>
    <row r="11415" ht="15" customHeight="1" x14ac:dyDescent="0.3"/>
    <row r="11416" ht="15" customHeight="1" x14ac:dyDescent="0.3"/>
    <row r="11417" ht="15" customHeight="1" x14ac:dyDescent="0.3"/>
    <row r="11418" ht="15" customHeight="1" x14ac:dyDescent="0.3"/>
    <row r="11419" ht="15" customHeight="1" x14ac:dyDescent="0.3"/>
    <row r="11420" ht="15" customHeight="1" x14ac:dyDescent="0.3"/>
    <row r="11421" ht="15" customHeight="1" x14ac:dyDescent="0.3"/>
    <row r="11422" ht="15" customHeight="1" x14ac:dyDescent="0.3"/>
    <row r="11423" ht="15" customHeight="1" x14ac:dyDescent="0.3"/>
    <row r="11424" ht="15" customHeight="1" x14ac:dyDescent="0.3"/>
    <row r="11425" ht="15" customHeight="1" x14ac:dyDescent="0.3"/>
    <row r="11426" ht="15" customHeight="1" x14ac:dyDescent="0.3"/>
    <row r="11427" ht="15" customHeight="1" x14ac:dyDescent="0.3"/>
    <row r="11428" ht="15" customHeight="1" x14ac:dyDescent="0.3"/>
    <row r="11429" ht="15" customHeight="1" x14ac:dyDescent="0.3"/>
    <row r="11430" ht="15" customHeight="1" x14ac:dyDescent="0.3"/>
    <row r="11431" ht="15" customHeight="1" x14ac:dyDescent="0.3"/>
    <row r="11432" ht="15" customHeight="1" x14ac:dyDescent="0.3"/>
    <row r="11433" ht="15" customHeight="1" x14ac:dyDescent="0.3"/>
    <row r="11434" ht="15" customHeight="1" x14ac:dyDescent="0.3"/>
    <row r="11435" ht="15" customHeight="1" x14ac:dyDescent="0.3"/>
    <row r="11436" ht="15" customHeight="1" x14ac:dyDescent="0.3"/>
    <row r="11437" ht="15" customHeight="1" x14ac:dyDescent="0.3"/>
    <row r="11438" ht="15" customHeight="1" x14ac:dyDescent="0.3"/>
    <row r="11439" ht="15" customHeight="1" x14ac:dyDescent="0.3"/>
    <row r="11440" ht="15" customHeight="1" x14ac:dyDescent="0.3"/>
    <row r="11441" ht="15" customHeight="1" x14ac:dyDescent="0.3"/>
    <row r="11442" ht="15" customHeight="1" x14ac:dyDescent="0.3"/>
    <row r="11443" ht="15" customHeight="1" x14ac:dyDescent="0.3"/>
    <row r="11444" ht="15" customHeight="1" x14ac:dyDescent="0.3"/>
    <row r="11445" ht="15" customHeight="1" x14ac:dyDescent="0.3"/>
    <row r="11446" ht="15" customHeight="1" x14ac:dyDescent="0.3"/>
    <row r="11447" ht="15" customHeight="1" x14ac:dyDescent="0.3"/>
    <row r="11448" ht="15" customHeight="1" x14ac:dyDescent="0.3"/>
    <row r="11449" ht="15" customHeight="1" x14ac:dyDescent="0.3"/>
    <row r="11450" ht="15" customHeight="1" x14ac:dyDescent="0.3"/>
    <row r="11451" ht="15" customHeight="1" x14ac:dyDescent="0.3"/>
    <row r="11452" ht="15" customHeight="1" x14ac:dyDescent="0.3"/>
    <row r="11453" ht="15" customHeight="1" x14ac:dyDescent="0.3"/>
    <row r="11454" ht="15" customHeight="1" x14ac:dyDescent="0.3"/>
    <row r="11455" ht="15" customHeight="1" x14ac:dyDescent="0.3"/>
    <row r="11456" ht="15" customHeight="1" x14ac:dyDescent="0.3"/>
    <row r="11457" ht="15" customHeight="1" x14ac:dyDescent="0.3"/>
    <row r="11458" ht="15" customHeight="1" x14ac:dyDescent="0.3"/>
    <row r="11459" ht="15" customHeight="1" x14ac:dyDescent="0.3"/>
    <row r="11460" ht="15" customHeight="1" x14ac:dyDescent="0.3"/>
    <row r="11461" ht="15" customHeight="1" x14ac:dyDescent="0.3"/>
    <row r="11462" ht="15" customHeight="1" x14ac:dyDescent="0.3"/>
    <row r="11463" ht="15" customHeight="1" x14ac:dyDescent="0.3"/>
    <row r="11464" ht="15" customHeight="1" x14ac:dyDescent="0.3"/>
    <row r="11465" ht="15" customHeight="1" x14ac:dyDescent="0.3"/>
    <row r="11466" ht="15" customHeight="1" x14ac:dyDescent="0.3"/>
    <row r="11467" ht="15" customHeight="1" x14ac:dyDescent="0.3"/>
    <row r="11468" ht="15" customHeight="1" x14ac:dyDescent="0.3"/>
    <row r="11469" ht="15" customHeight="1" x14ac:dyDescent="0.3"/>
    <row r="11470" ht="15" customHeight="1" x14ac:dyDescent="0.3"/>
    <row r="11471" ht="15" customHeight="1" x14ac:dyDescent="0.3"/>
    <row r="11472" ht="15" customHeight="1" x14ac:dyDescent="0.3"/>
    <row r="11473" ht="15" customHeight="1" x14ac:dyDescent="0.3"/>
    <row r="11474" ht="15" customHeight="1" x14ac:dyDescent="0.3"/>
    <row r="11475" ht="15" customHeight="1" x14ac:dyDescent="0.3"/>
    <row r="11476" ht="15" customHeight="1" x14ac:dyDescent="0.3"/>
    <row r="11477" ht="15" customHeight="1" x14ac:dyDescent="0.3"/>
    <row r="11478" ht="15" customHeight="1" x14ac:dyDescent="0.3"/>
    <row r="11479" ht="15" customHeight="1" x14ac:dyDescent="0.3"/>
    <row r="11480" ht="15" customHeight="1" x14ac:dyDescent="0.3"/>
    <row r="11481" ht="15" customHeight="1" x14ac:dyDescent="0.3"/>
    <row r="11482" ht="15" customHeight="1" x14ac:dyDescent="0.3"/>
    <row r="11483" ht="15" customHeight="1" x14ac:dyDescent="0.3"/>
    <row r="11484" ht="15" customHeight="1" x14ac:dyDescent="0.3"/>
    <row r="11485" ht="15" customHeight="1" x14ac:dyDescent="0.3"/>
    <row r="11486" ht="15" customHeight="1" x14ac:dyDescent="0.3"/>
    <row r="11487" ht="15" customHeight="1" x14ac:dyDescent="0.3"/>
    <row r="11488" ht="15" customHeight="1" x14ac:dyDescent="0.3"/>
    <row r="11489" ht="15" customHeight="1" x14ac:dyDescent="0.3"/>
    <row r="11490" ht="15" customHeight="1" x14ac:dyDescent="0.3"/>
    <row r="11491" ht="15" customHeight="1" x14ac:dyDescent="0.3"/>
    <row r="11492" ht="15" customHeight="1" x14ac:dyDescent="0.3"/>
    <row r="11493" ht="15" customHeight="1" x14ac:dyDescent="0.3"/>
    <row r="11494" ht="15" customHeight="1" x14ac:dyDescent="0.3"/>
    <row r="11495" ht="15" customHeight="1" x14ac:dyDescent="0.3"/>
    <row r="11496" ht="15" customHeight="1" x14ac:dyDescent="0.3"/>
    <row r="11497" ht="15" customHeight="1" x14ac:dyDescent="0.3"/>
    <row r="11498" ht="15" customHeight="1" x14ac:dyDescent="0.3"/>
    <row r="11499" ht="15" customHeight="1" x14ac:dyDescent="0.3"/>
    <row r="11500" ht="15" customHeight="1" x14ac:dyDescent="0.3"/>
    <row r="11501" ht="15" customHeight="1" x14ac:dyDescent="0.3"/>
    <row r="11502" ht="15" customHeight="1" x14ac:dyDescent="0.3"/>
    <row r="11503" ht="15" customHeight="1" x14ac:dyDescent="0.3"/>
    <row r="11504" ht="15" customHeight="1" x14ac:dyDescent="0.3"/>
    <row r="11505" ht="15" customHeight="1" x14ac:dyDescent="0.3"/>
    <row r="11506" ht="15" customHeight="1" x14ac:dyDescent="0.3"/>
    <row r="11507" ht="15" customHeight="1" x14ac:dyDescent="0.3"/>
    <row r="11508" ht="15" customHeight="1" x14ac:dyDescent="0.3"/>
    <row r="11509" ht="15" customHeight="1" x14ac:dyDescent="0.3"/>
    <row r="11510" ht="15" customHeight="1" x14ac:dyDescent="0.3"/>
    <row r="11511" ht="15" customHeight="1" x14ac:dyDescent="0.3"/>
    <row r="11512" ht="15" customHeight="1" x14ac:dyDescent="0.3"/>
    <row r="11513" ht="15" customHeight="1" x14ac:dyDescent="0.3"/>
    <row r="11514" ht="15" customHeight="1" x14ac:dyDescent="0.3"/>
    <row r="11515" ht="15" customHeight="1" x14ac:dyDescent="0.3"/>
    <row r="11516" ht="15" customHeight="1" x14ac:dyDescent="0.3"/>
    <row r="11517" ht="15" customHeight="1" x14ac:dyDescent="0.3"/>
    <row r="11518" ht="15" customHeight="1" x14ac:dyDescent="0.3"/>
    <row r="11519" ht="15" customHeight="1" x14ac:dyDescent="0.3"/>
    <row r="11520" ht="15" customHeight="1" x14ac:dyDescent="0.3"/>
    <row r="11521" ht="15" customHeight="1" x14ac:dyDescent="0.3"/>
    <row r="11522" ht="15" customHeight="1" x14ac:dyDescent="0.3"/>
    <row r="11523" ht="15" customHeight="1" x14ac:dyDescent="0.3"/>
    <row r="11524" ht="15" customHeight="1" x14ac:dyDescent="0.3"/>
    <row r="11525" ht="15" customHeight="1" x14ac:dyDescent="0.3"/>
    <row r="11526" ht="15" customHeight="1" x14ac:dyDescent="0.3"/>
    <row r="11527" ht="15" customHeight="1" x14ac:dyDescent="0.3"/>
    <row r="11528" ht="15" customHeight="1" x14ac:dyDescent="0.3"/>
    <row r="11529" ht="15" customHeight="1" x14ac:dyDescent="0.3"/>
    <row r="11530" ht="15" customHeight="1" x14ac:dyDescent="0.3"/>
    <row r="11531" ht="15" customHeight="1" x14ac:dyDescent="0.3"/>
    <row r="11532" ht="15" customHeight="1" x14ac:dyDescent="0.3"/>
    <row r="11533" ht="15" customHeight="1" x14ac:dyDescent="0.3"/>
    <row r="11534" ht="15" customHeight="1" x14ac:dyDescent="0.3"/>
    <row r="11535" ht="15" customHeight="1" x14ac:dyDescent="0.3"/>
    <row r="11536" ht="15" customHeight="1" x14ac:dyDescent="0.3"/>
    <row r="11537" ht="15" customHeight="1" x14ac:dyDescent="0.3"/>
    <row r="11538" ht="15" customHeight="1" x14ac:dyDescent="0.3"/>
    <row r="11539" ht="15" customHeight="1" x14ac:dyDescent="0.3"/>
    <row r="11540" ht="15" customHeight="1" x14ac:dyDescent="0.3"/>
    <row r="11541" ht="15" customHeight="1" x14ac:dyDescent="0.3"/>
    <row r="11542" ht="15" customHeight="1" x14ac:dyDescent="0.3"/>
    <row r="11543" ht="15" customHeight="1" x14ac:dyDescent="0.3"/>
    <row r="11544" ht="15" customHeight="1" x14ac:dyDescent="0.3"/>
    <row r="11545" ht="15" customHeight="1" x14ac:dyDescent="0.3"/>
    <row r="11546" ht="15" customHeight="1" x14ac:dyDescent="0.3"/>
    <row r="11547" ht="15" customHeight="1" x14ac:dyDescent="0.3"/>
    <row r="11548" ht="15" customHeight="1" x14ac:dyDescent="0.3"/>
    <row r="11549" ht="15" customHeight="1" x14ac:dyDescent="0.3"/>
    <row r="11550" ht="15" customHeight="1" x14ac:dyDescent="0.3"/>
    <row r="11551" ht="15" customHeight="1" x14ac:dyDescent="0.3"/>
    <row r="11552" ht="15" customHeight="1" x14ac:dyDescent="0.3"/>
    <row r="11553" ht="15" customHeight="1" x14ac:dyDescent="0.3"/>
    <row r="11554" ht="15" customHeight="1" x14ac:dyDescent="0.3"/>
    <row r="11555" ht="15" customHeight="1" x14ac:dyDescent="0.3"/>
    <row r="11556" ht="15" customHeight="1" x14ac:dyDescent="0.3"/>
    <row r="11557" ht="15" customHeight="1" x14ac:dyDescent="0.3"/>
    <row r="11558" ht="15" customHeight="1" x14ac:dyDescent="0.3"/>
    <row r="11559" ht="15" customHeight="1" x14ac:dyDescent="0.3"/>
    <row r="11560" ht="15" customHeight="1" x14ac:dyDescent="0.3"/>
    <row r="11561" ht="15" customHeight="1" x14ac:dyDescent="0.3"/>
    <row r="11562" ht="15" customHeight="1" x14ac:dyDescent="0.3"/>
    <row r="11563" ht="15" customHeight="1" x14ac:dyDescent="0.3"/>
    <row r="11564" ht="15" customHeight="1" x14ac:dyDescent="0.3"/>
    <row r="11565" ht="15" customHeight="1" x14ac:dyDescent="0.3"/>
    <row r="11566" ht="15" customHeight="1" x14ac:dyDescent="0.3"/>
    <row r="11567" ht="15" customHeight="1" x14ac:dyDescent="0.3"/>
    <row r="11568" ht="15" customHeight="1" x14ac:dyDescent="0.3"/>
    <row r="11569" ht="15" customHeight="1" x14ac:dyDescent="0.3"/>
    <row r="11570" ht="15" customHeight="1" x14ac:dyDescent="0.3"/>
    <row r="11571" ht="15" customHeight="1" x14ac:dyDescent="0.3"/>
    <row r="11572" ht="15" customHeight="1" x14ac:dyDescent="0.3"/>
    <row r="11573" ht="15" customHeight="1" x14ac:dyDescent="0.3"/>
    <row r="11574" ht="15" customHeight="1" x14ac:dyDescent="0.3"/>
    <row r="11575" ht="15" customHeight="1" x14ac:dyDescent="0.3"/>
    <row r="11576" ht="15" customHeight="1" x14ac:dyDescent="0.3"/>
    <row r="11577" ht="15" customHeight="1" x14ac:dyDescent="0.3"/>
    <row r="11578" ht="15" customHeight="1" x14ac:dyDescent="0.3"/>
    <row r="11579" ht="15" customHeight="1" x14ac:dyDescent="0.3"/>
    <row r="11580" ht="15" customHeight="1" x14ac:dyDescent="0.3"/>
    <row r="11581" ht="15" customHeight="1" x14ac:dyDescent="0.3"/>
    <row r="11582" ht="15" customHeight="1" x14ac:dyDescent="0.3"/>
    <row r="11583" ht="15" customHeight="1" x14ac:dyDescent="0.3"/>
    <row r="11584" ht="15" customHeight="1" x14ac:dyDescent="0.3"/>
    <row r="11585" ht="15" customHeight="1" x14ac:dyDescent="0.3"/>
    <row r="11586" ht="15" customHeight="1" x14ac:dyDescent="0.3"/>
    <row r="11587" ht="15" customHeight="1" x14ac:dyDescent="0.3"/>
    <row r="11588" ht="15" customHeight="1" x14ac:dyDescent="0.3"/>
    <row r="11589" ht="15" customHeight="1" x14ac:dyDescent="0.3"/>
    <row r="11590" ht="15" customHeight="1" x14ac:dyDescent="0.3"/>
    <row r="11591" ht="15" customHeight="1" x14ac:dyDescent="0.3"/>
    <row r="11592" ht="15" customHeight="1" x14ac:dyDescent="0.3"/>
    <row r="11593" ht="15" customHeight="1" x14ac:dyDescent="0.3"/>
    <row r="11594" ht="15" customHeight="1" x14ac:dyDescent="0.3"/>
    <row r="11595" ht="15" customHeight="1" x14ac:dyDescent="0.3"/>
    <row r="11596" ht="15" customHeight="1" x14ac:dyDescent="0.3"/>
    <row r="11597" ht="15" customHeight="1" x14ac:dyDescent="0.3"/>
    <row r="11598" ht="15" customHeight="1" x14ac:dyDescent="0.3"/>
    <row r="11599" ht="15" customHeight="1" x14ac:dyDescent="0.3"/>
    <row r="11600" ht="15" customHeight="1" x14ac:dyDescent="0.3"/>
    <row r="11601" ht="15" customHeight="1" x14ac:dyDescent="0.3"/>
    <row r="11602" ht="15" customHeight="1" x14ac:dyDescent="0.3"/>
    <row r="11603" ht="15" customHeight="1" x14ac:dyDescent="0.3"/>
    <row r="11604" ht="15" customHeight="1" x14ac:dyDescent="0.3"/>
    <row r="11605" ht="15" customHeight="1" x14ac:dyDescent="0.3"/>
    <row r="11606" ht="15" customHeight="1" x14ac:dyDescent="0.3"/>
    <row r="11607" ht="15" customHeight="1" x14ac:dyDescent="0.3"/>
    <row r="11608" ht="15" customHeight="1" x14ac:dyDescent="0.3"/>
    <row r="11609" ht="15" customHeight="1" x14ac:dyDescent="0.3"/>
    <row r="11610" ht="15" customHeight="1" x14ac:dyDescent="0.3"/>
    <row r="11611" ht="15" customHeight="1" x14ac:dyDescent="0.3"/>
    <row r="11612" ht="15" customHeight="1" x14ac:dyDescent="0.3"/>
    <row r="11613" ht="15" customHeight="1" x14ac:dyDescent="0.3"/>
    <row r="11614" ht="15" customHeight="1" x14ac:dyDescent="0.3"/>
    <row r="11615" ht="15" customHeight="1" x14ac:dyDescent="0.3"/>
    <row r="11616" ht="15" customHeight="1" x14ac:dyDescent="0.3"/>
    <row r="11617" ht="15" customHeight="1" x14ac:dyDescent="0.3"/>
    <row r="11618" ht="15" customHeight="1" x14ac:dyDescent="0.3"/>
    <row r="11619" ht="15" customHeight="1" x14ac:dyDescent="0.3"/>
    <row r="11620" ht="15" customHeight="1" x14ac:dyDescent="0.3"/>
    <row r="11621" ht="15" customHeight="1" x14ac:dyDescent="0.3"/>
    <row r="11622" ht="15" customHeight="1" x14ac:dyDescent="0.3"/>
    <row r="11623" ht="15" customHeight="1" x14ac:dyDescent="0.3"/>
    <row r="11624" ht="15" customHeight="1" x14ac:dyDescent="0.3"/>
    <row r="11625" ht="15" customHeight="1" x14ac:dyDescent="0.3"/>
    <row r="11626" ht="15" customHeight="1" x14ac:dyDescent="0.3"/>
    <row r="11627" ht="15" customHeight="1" x14ac:dyDescent="0.3"/>
    <row r="11628" ht="15" customHeight="1" x14ac:dyDescent="0.3"/>
    <row r="11629" ht="15" customHeight="1" x14ac:dyDescent="0.3"/>
    <row r="11630" ht="15" customHeight="1" x14ac:dyDescent="0.3"/>
    <row r="11631" ht="15" customHeight="1" x14ac:dyDescent="0.3"/>
    <row r="11632" ht="15" customHeight="1" x14ac:dyDescent="0.3"/>
    <row r="11633" ht="15" customHeight="1" x14ac:dyDescent="0.3"/>
    <row r="11634" ht="15" customHeight="1" x14ac:dyDescent="0.3"/>
    <row r="11635" ht="15" customHeight="1" x14ac:dyDescent="0.3"/>
    <row r="11636" ht="15" customHeight="1" x14ac:dyDescent="0.3"/>
    <row r="11637" ht="15" customHeight="1" x14ac:dyDescent="0.3"/>
    <row r="11638" ht="15" customHeight="1" x14ac:dyDescent="0.3"/>
    <row r="11639" ht="15" customHeight="1" x14ac:dyDescent="0.3"/>
    <row r="11640" ht="15" customHeight="1" x14ac:dyDescent="0.3"/>
    <row r="11641" ht="15" customHeight="1" x14ac:dyDescent="0.3"/>
    <row r="11642" ht="15" customHeight="1" x14ac:dyDescent="0.3"/>
    <row r="11643" ht="15" customHeight="1" x14ac:dyDescent="0.3"/>
    <row r="11644" ht="15" customHeight="1" x14ac:dyDescent="0.3"/>
    <row r="11645" ht="15" customHeight="1" x14ac:dyDescent="0.3"/>
    <row r="11646" ht="15" customHeight="1" x14ac:dyDescent="0.3"/>
    <row r="11647" ht="15" customHeight="1" x14ac:dyDescent="0.3"/>
    <row r="11648" ht="15" customHeight="1" x14ac:dyDescent="0.3"/>
    <row r="11649" ht="15" customHeight="1" x14ac:dyDescent="0.3"/>
    <row r="11650" ht="15" customHeight="1" x14ac:dyDescent="0.3"/>
    <row r="11651" ht="15" customHeight="1" x14ac:dyDescent="0.3"/>
    <row r="11652" ht="15" customHeight="1" x14ac:dyDescent="0.3"/>
    <row r="11653" ht="15" customHeight="1" x14ac:dyDescent="0.3"/>
    <row r="11654" ht="15" customHeight="1" x14ac:dyDescent="0.3"/>
    <row r="11655" ht="15" customHeight="1" x14ac:dyDescent="0.3"/>
    <row r="11656" ht="15" customHeight="1" x14ac:dyDescent="0.3"/>
    <row r="11657" ht="15" customHeight="1" x14ac:dyDescent="0.3"/>
    <row r="11658" ht="15" customHeight="1" x14ac:dyDescent="0.3"/>
    <row r="11659" ht="15" customHeight="1" x14ac:dyDescent="0.3"/>
    <row r="11660" ht="15" customHeight="1" x14ac:dyDescent="0.3"/>
    <row r="11661" ht="15" customHeight="1" x14ac:dyDescent="0.3"/>
    <row r="11662" ht="15" customHeight="1" x14ac:dyDescent="0.3"/>
    <row r="11663" ht="15" customHeight="1" x14ac:dyDescent="0.3"/>
    <row r="11664" ht="15" customHeight="1" x14ac:dyDescent="0.3"/>
    <row r="11665" ht="15" customHeight="1" x14ac:dyDescent="0.3"/>
    <row r="11666" ht="15" customHeight="1" x14ac:dyDescent="0.3"/>
    <row r="11667" ht="15" customHeight="1" x14ac:dyDescent="0.3"/>
    <row r="11668" ht="15" customHeight="1" x14ac:dyDescent="0.3"/>
    <row r="11669" ht="15" customHeight="1" x14ac:dyDescent="0.3"/>
    <row r="11670" ht="15" customHeight="1" x14ac:dyDescent="0.3"/>
    <row r="11671" ht="15" customHeight="1" x14ac:dyDescent="0.3"/>
    <row r="11672" ht="15" customHeight="1" x14ac:dyDescent="0.3"/>
    <row r="11673" ht="15" customHeight="1" x14ac:dyDescent="0.3"/>
    <row r="11674" ht="15" customHeight="1" x14ac:dyDescent="0.3"/>
    <row r="11675" ht="15" customHeight="1" x14ac:dyDescent="0.3"/>
    <row r="11676" ht="15" customHeight="1" x14ac:dyDescent="0.3"/>
    <row r="11677" ht="15" customHeight="1" x14ac:dyDescent="0.3"/>
    <row r="11678" ht="15" customHeight="1" x14ac:dyDescent="0.3"/>
    <row r="11679" ht="15" customHeight="1" x14ac:dyDescent="0.3"/>
    <row r="11680" ht="15" customHeight="1" x14ac:dyDescent="0.3"/>
    <row r="11681" ht="15" customHeight="1" x14ac:dyDescent="0.3"/>
    <row r="11682" ht="15" customHeight="1" x14ac:dyDescent="0.3"/>
    <row r="11683" ht="15" customHeight="1" x14ac:dyDescent="0.3"/>
    <row r="11684" ht="15" customHeight="1" x14ac:dyDescent="0.3"/>
    <row r="11685" ht="15" customHeight="1" x14ac:dyDescent="0.3"/>
    <row r="11686" ht="15" customHeight="1" x14ac:dyDescent="0.3"/>
    <row r="11687" ht="15" customHeight="1" x14ac:dyDescent="0.3"/>
    <row r="11688" ht="15" customHeight="1" x14ac:dyDescent="0.3"/>
    <row r="11689" ht="15" customHeight="1" x14ac:dyDescent="0.3"/>
    <row r="11690" ht="15" customHeight="1" x14ac:dyDescent="0.3"/>
    <row r="11691" ht="15" customHeight="1" x14ac:dyDescent="0.3"/>
    <row r="11692" ht="15" customHeight="1" x14ac:dyDescent="0.3"/>
    <row r="11693" ht="15" customHeight="1" x14ac:dyDescent="0.3"/>
    <row r="11694" ht="15" customHeight="1" x14ac:dyDescent="0.3"/>
    <row r="11695" ht="15" customHeight="1" x14ac:dyDescent="0.3"/>
    <row r="11696" ht="15" customHeight="1" x14ac:dyDescent="0.3"/>
    <row r="11697" ht="15" customHeight="1" x14ac:dyDescent="0.3"/>
    <row r="11698" ht="15" customHeight="1" x14ac:dyDescent="0.3"/>
    <row r="11699" ht="15" customHeight="1" x14ac:dyDescent="0.3"/>
    <row r="11700" ht="15" customHeight="1" x14ac:dyDescent="0.3"/>
    <row r="11701" ht="15" customHeight="1" x14ac:dyDescent="0.3"/>
    <row r="11702" ht="15" customHeight="1" x14ac:dyDescent="0.3"/>
    <row r="11703" ht="15" customHeight="1" x14ac:dyDescent="0.3"/>
    <row r="11704" ht="15" customHeight="1" x14ac:dyDescent="0.3"/>
    <row r="11705" ht="15" customHeight="1" x14ac:dyDescent="0.3"/>
    <row r="11706" ht="15" customHeight="1" x14ac:dyDescent="0.3"/>
    <row r="11707" ht="15" customHeight="1" x14ac:dyDescent="0.3"/>
    <row r="11708" ht="15" customHeight="1" x14ac:dyDescent="0.3"/>
    <row r="11709" ht="15" customHeight="1" x14ac:dyDescent="0.3"/>
    <row r="11710" ht="15" customHeight="1" x14ac:dyDescent="0.3"/>
    <row r="11711" ht="15" customHeight="1" x14ac:dyDescent="0.3"/>
    <row r="11712" ht="15" customHeight="1" x14ac:dyDescent="0.3"/>
    <row r="11713" ht="15" customHeight="1" x14ac:dyDescent="0.3"/>
    <row r="11714" ht="15" customHeight="1" x14ac:dyDescent="0.3"/>
    <row r="11715" ht="15" customHeight="1" x14ac:dyDescent="0.3"/>
    <row r="11716" ht="15" customHeight="1" x14ac:dyDescent="0.3"/>
    <row r="11717" ht="15" customHeight="1" x14ac:dyDescent="0.3"/>
    <row r="11718" ht="15" customHeight="1" x14ac:dyDescent="0.3"/>
    <row r="11719" ht="15" customHeight="1" x14ac:dyDescent="0.3"/>
    <row r="11720" ht="15" customHeight="1" x14ac:dyDescent="0.3"/>
    <row r="11721" ht="15" customHeight="1" x14ac:dyDescent="0.3"/>
    <row r="11722" ht="15" customHeight="1" x14ac:dyDescent="0.3"/>
    <row r="11723" ht="15" customHeight="1" x14ac:dyDescent="0.3"/>
    <row r="11724" ht="15" customHeight="1" x14ac:dyDescent="0.3"/>
    <row r="11725" ht="15" customHeight="1" x14ac:dyDescent="0.3"/>
    <row r="11726" ht="15" customHeight="1" x14ac:dyDescent="0.3"/>
    <row r="11727" ht="15" customHeight="1" x14ac:dyDescent="0.3"/>
    <row r="11728" ht="15" customHeight="1" x14ac:dyDescent="0.3"/>
    <row r="11729" ht="15" customHeight="1" x14ac:dyDescent="0.3"/>
    <row r="11730" ht="15" customHeight="1" x14ac:dyDescent="0.3"/>
    <row r="11731" ht="15" customHeight="1" x14ac:dyDescent="0.3"/>
    <row r="11732" ht="15" customHeight="1" x14ac:dyDescent="0.3"/>
    <row r="11733" ht="15" customHeight="1" x14ac:dyDescent="0.3"/>
    <row r="11734" ht="15" customHeight="1" x14ac:dyDescent="0.3"/>
    <row r="11735" ht="15" customHeight="1" x14ac:dyDescent="0.3"/>
    <row r="11736" ht="15" customHeight="1" x14ac:dyDescent="0.3"/>
    <row r="11737" ht="15" customHeight="1" x14ac:dyDescent="0.3"/>
    <row r="11738" ht="15" customHeight="1" x14ac:dyDescent="0.3"/>
    <row r="11739" ht="15" customHeight="1" x14ac:dyDescent="0.3"/>
    <row r="11740" ht="15" customHeight="1" x14ac:dyDescent="0.3"/>
    <row r="11741" ht="15" customHeight="1" x14ac:dyDescent="0.3"/>
    <row r="11742" ht="15" customHeight="1" x14ac:dyDescent="0.3"/>
    <row r="11743" ht="15" customHeight="1" x14ac:dyDescent="0.3"/>
    <row r="11744" ht="15" customHeight="1" x14ac:dyDescent="0.3"/>
    <row r="11745" ht="15" customHeight="1" x14ac:dyDescent="0.3"/>
    <row r="11746" ht="15" customHeight="1" x14ac:dyDescent="0.3"/>
    <row r="11747" ht="15" customHeight="1" x14ac:dyDescent="0.3"/>
    <row r="11748" ht="15" customHeight="1" x14ac:dyDescent="0.3"/>
    <row r="11749" ht="15" customHeight="1" x14ac:dyDescent="0.3"/>
    <row r="11750" ht="15" customHeight="1" x14ac:dyDescent="0.3"/>
    <row r="11751" ht="15" customHeight="1" x14ac:dyDescent="0.3"/>
    <row r="11752" ht="15" customHeight="1" x14ac:dyDescent="0.3"/>
    <row r="11753" ht="15" customHeight="1" x14ac:dyDescent="0.3"/>
    <row r="11754" ht="15" customHeight="1" x14ac:dyDescent="0.3"/>
    <row r="11755" ht="15" customHeight="1" x14ac:dyDescent="0.3"/>
    <row r="11756" ht="15" customHeight="1" x14ac:dyDescent="0.3"/>
    <row r="11757" ht="15" customHeight="1" x14ac:dyDescent="0.3"/>
    <row r="11758" ht="15" customHeight="1" x14ac:dyDescent="0.3"/>
    <row r="11759" ht="15" customHeight="1" x14ac:dyDescent="0.3"/>
    <row r="11760" ht="15" customHeight="1" x14ac:dyDescent="0.3"/>
    <row r="11761" ht="15" customHeight="1" x14ac:dyDescent="0.3"/>
    <row r="11762" ht="15" customHeight="1" x14ac:dyDescent="0.3"/>
    <row r="11763" ht="15" customHeight="1" x14ac:dyDescent="0.3"/>
    <row r="11764" ht="15" customHeight="1" x14ac:dyDescent="0.3"/>
    <row r="11765" ht="15" customHeight="1" x14ac:dyDescent="0.3"/>
    <row r="11766" ht="15" customHeight="1" x14ac:dyDescent="0.3"/>
    <row r="11767" ht="15" customHeight="1" x14ac:dyDescent="0.3"/>
    <row r="11768" ht="15" customHeight="1" x14ac:dyDescent="0.3"/>
    <row r="11769" ht="15" customHeight="1" x14ac:dyDescent="0.3"/>
    <row r="11770" ht="15" customHeight="1" x14ac:dyDescent="0.3"/>
    <row r="11771" ht="15" customHeight="1" x14ac:dyDescent="0.3"/>
    <row r="11772" ht="15" customHeight="1" x14ac:dyDescent="0.3"/>
    <row r="11773" ht="15" customHeight="1" x14ac:dyDescent="0.3"/>
    <row r="11774" ht="15" customHeight="1" x14ac:dyDescent="0.3"/>
    <row r="11775" ht="15" customHeight="1" x14ac:dyDescent="0.3"/>
    <row r="11776" ht="15" customHeight="1" x14ac:dyDescent="0.3"/>
    <row r="11777" ht="15" customHeight="1" x14ac:dyDescent="0.3"/>
    <row r="11778" ht="15" customHeight="1" x14ac:dyDescent="0.3"/>
    <row r="11779" ht="15" customHeight="1" x14ac:dyDescent="0.3"/>
    <row r="11780" ht="15" customHeight="1" x14ac:dyDescent="0.3"/>
    <row r="11781" ht="15" customHeight="1" x14ac:dyDescent="0.3"/>
    <row r="11782" ht="15" customHeight="1" x14ac:dyDescent="0.3"/>
    <row r="11783" ht="15" customHeight="1" x14ac:dyDescent="0.3"/>
    <row r="11784" ht="15" customHeight="1" x14ac:dyDescent="0.3"/>
    <row r="11785" ht="15" customHeight="1" x14ac:dyDescent="0.3"/>
    <row r="11786" ht="15" customHeight="1" x14ac:dyDescent="0.3"/>
    <row r="11787" ht="15" customHeight="1" x14ac:dyDescent="0.3"/>
    <row r="11788" ht="15" customHeight="1" x14ac:dyDescent="0.3"/>
    <row r="11789" ht="15" customHeight="1" x14ac:dyDescent="0.3"/>
    <row r="11790" ht="15" customHeight="1" x14ac:dyDescent="0.3"/>
    <row r="11791" ht="15" customHeight="1" x14ac:dyDescent="0.3"/>
    <row r="11792" ht="15" customHeight="1" x14ac:dyDescent="0.3"/>
    <row r="11793" ht="15" customHeight="1" x14ac:dyDescent="0.3"/>
    <row r="11794" ht="15" customHeight="1" x14ac:dyDescent="0.3"/>
    <row r="11795" ht="15" customHeight="1" x14ac:dyDescent="0.3"/>
    <row r="11796" ht="15" customHeight="1" x14ac:dyDescent="0.3"/>
    <row r="11797" ht="15" customHeight="1" x14ac:dyDescent="0.3"/>
    <row r="11798" ht="15" customHeight="1" x14ac:dyDescent="0.3"/>
    <row r="11799" ht="15" customHeight="1" x14ac:dyDescent="0.3"/>
    <row r="11800" ht="15" customHeight="1" x14ac:dyDescent="0.3"/>
    <row r="11801" ht="15" customHeight="1" x14ac:dyDescent="0.3"/>
    <row r="11802" ht="15" customHeight="1" x14ac:dyDescent="0.3"/>
    <row r="11803" ht="15" customHeight="1" x14ac:dyDescent="0.3"/>
    <row r="11804" ht="15" customHeight="1" x14ac:dyDescent="0.3"/>
    <row r="11805" ht="15" customHeight="1" x14ac:dyDescent="0.3"/>
    <row r="11806" ht="15" customHeight="1" x14ac:dyDescent="0.3"/>
    <row r="11807" ht="15" customHeight="1" x14ac:dyDescent="0.3"/>
    <row r="11808" ht="15" customHeight="1" x14ac:dyDescent="0.3"/>
    <row r="11809" ht="15" customHeight="1" x14ac:dyDescent="0.3"/>
    <row r="11810" ht="15" customHeight="1" x14ac:dyDescent="0.3"/>
    <row r="11811" ht="15" customHeight="1" x14ac:dyDescent="0.3"/>
    <row r="11812" ht="15" customHeight="1" x14ac:dyDescent="0.3"/>
    <row r="11813" ht="15" customHeight="1" x14ac:dyDescent="0.3"/>
    <row r="11814" ht="15" customHeight="1" x14ac:dyDescent="0.3"/>
    <row r="11815" ht="15" customHeight="1" x14ac:dyDescent="0.3"/>
    <row r="11816" ht="15" customHeight="1" x14ac:dyDescent="0.3"/>
    <row r="11817" ht="15" customHeight="1" x14ac:dyDescent="0.3"/>
    <row r="11818" ht="15" customHeight="1" x14ac:dyDescent="0.3"/>
    <row r="11819" ht="15" customHeight="1" x14ac:dyDescent="0.3"/>
    <row r="11820" ht="15" customHeight="1" x14ac:dyDescent="0.3"/>
    <row r="11821" ht="15" customHeight="1" x14ac:dyDescent="0.3"/>
    <row r="11822" ht="15" customHeight="1" x14ac:dyDescent="0.3"/>
    <row r="11823" ht="15" customHeight="1" x14ac:dyDescent="0.3"/>
    <row r="11824" ht="15" customHeight="1" x14ac:dyDescent="0.3"/>
    <row r="11825" ht="15" customHeight="1" x14ac:dyDescent="0.3"/>
    <row r="11826" ht="15" customHeight="1" x14ac:dyDescent="0.3"/>
    <row r="11827" ht="15" customHeight="1" x14ac:dyDescent="0.3"/>
    <row r="11828" ht="15" customHeight="1" x14ac:dyDescent="0.3"/>
    <row r="11829" ht="15" customHeight="1" x14ac:dyDescent="0.3"/>
    <row r="11830" ht="15" customHeight="1" x14ac:dyDescent="0.3"/>
    <row r="11831" ht="15" customHeight="1" x14ac:dyDescent="0.3"/>
    <row r="11832" ht="15" customHeight="1" x14ac:dyDescent="0.3"/>
    <row r="11833" ht="15" customHeight="1" x14ac:dyDescent="0.3"/>
    <row r="11834" ht="15" customHeight="1" x14ac:dyDescent="0.3"/>
    <row r="11835" ht="15" customHeight="1" x14ac:dyDescent="0.3"/>
    <row r="11836" ht="15" customHeight="1" x14ac:dyDescent="0.3"/>
    <row r="11837" ht="15" customHeight="1" x14ac:dyDescent="0.3"/>
    <row r="11838" ht="15" customHeight="1" x14ac:dyDescent="0.3"/>
    <row r="11839" ht="15" customHeight="1" x14ac:dyDescent="0.3"/>
    <row r="11840" ht="15" customHeight="1" x14ac:dyDescent="0.3"/>
    <row r="11841" ht="15" customHeight="1" x14ac:dyDescent="0.3"/>
    <row r="11842" ht="15" customHeight="1" x14ac:dyDescent="0.3"/>
    <row r="11843" ht="15" customHeight="1" x14ac:dyDescent="0.3"/>
    <row r="11844" ht="15" customHeight="1" x14ac:dyDescent="0.3"/>
    <row r="11845" ht="15" customHeight="1" x14ac:dyDescent="0.3"/>
    <row r="11846" ht="15" customHeight="1" x14ac:dyDescent="0.3"/>
    <row r="11847" ht="15" customHeight="1" x14ac:dyDescent="0.3"/>
    <row r="11848" ht="15" customHeight="1" x14ac:dyDescent="0.3"/>
    <row r="11849" ht="15" customHeight="1" x14ac:dyDescent="0.3"/>
    <row r="11850" ht="15" customHeight="1" x14ac:dyDescent="0.3"/>
    <row r="11851" ht="15" customHeight="1" x14ac:dyDescent="0.3"/>
    <row r="11852" ht="15" customHeight="1" x14ac:dyDescent="0.3"/>
    <row r="11853" ht="15" customHeight="1" x14ac:dyDescent="0.3"/>
    <row r="11854" ht="15" customHeight="1" x14ac:dyDescent="0.3"/>
    <row r="11855" ht="15" customHeight="1" x14ac:dyDescent="0.3"/>
    <row r="11856" ht="15" customHeight="1" x14ac:dyDescent="0.3"/>
    <row r="11857" ht="15" customHeight="1" x14ac:dyDescent="0.3"/>
    <row r="11858" ht="15" customHeight="1" x14ac:dyDescent="0.3"/>
    <row r="11859" ht="15" customHeight="1" x14ac:dyDescent="0.3"/>
    <row r="11860" ht="15" customHeight="1" x14ac:dyDescent="0.3"/>
    <row r="11861" ht="15" customHeight="1" x14ac:dyDescent="0.3"/>
    <row r="11862" ht="15" customHeight="1" x14ac:dyDescent="0.3"/>
    <row r="11863" ht="15" customHeight="1" x14ac:dyDescent="0.3"/>
    <row r="11864" ht="15" customHeight="1" x14ac:dyDescent="0.3"/>
    <row r="11865" ht="15" customHeight="1" x14ac:dyDescent="0.3"/>
    <row r="11866" ht="15" customHeight="1" x14ac:dyDescent="0.3"/>
    <row r="11867" ht="15" customHeight="1" x14ac:dyDescent="0.3"/>
    <row r="11868" ht="15" customHeight="1" x14ac:dyDescent="0.3"/>
    <row r="11869" ht="15" customHeight="1" x14ac:dyDescent="0.3"/>
    <row r="11870" ht="15" customHeight="1" x14ac:dyDescent="0.3"/>
    <row r="11871" ht="15" customHeight="1" x14ac:dyDescent="0.3"/>
    <row r="11872" ht="15" customHeight="1" x14ac:dyDescent="0.3"/>
    <row r="11873" ht="15" customHeight="1" x14ac:dyDescent="0.3"/>
    <row r="11874" ht="15" customHeight="1" x14ac:dyDescent="0.3"/>
    <row r="11875" ht="15" customHeight="1" x14ac:dyDescent="0.3"/>
    <row r="11876" ht="15" customHeight="1" x14ac:dyDescent="0.3"/>
    <row r="11877" ht="15" customHeight="1" x14ac:dyDescent="0.3"/>
    <row r="11878" ht="15" customHeight="1" x14ac:dyDescent="0.3"/>
    <row r="11879" ht="15" customHeight="1" x14ac:dyDescent="0.3"/>
    <row r="11880" ht="15" customHeight="1" x14ac:dyDescent="0.3"/>
    <row r="11881" ht="15" customHeight="1" x14ac:dyDescent="0.3"/>
    <row r="11882" ht="15" customHeight="1" x14ac:dyDescent="0.3"/>
    <row r="11883" ht="15" customHeight="1" x14ac:dyDescent="0.3"/>
    <row r="11884" ht="15" customHeight="1" x14ac:dyDescent="0.3"/>
    <row r="11885" ht="15" customHeight="1" x14ac:dyDescent="0.3"/>
    <row r="11886" ht="15" customHeight="1" x14ac:dyDescent="0.3"/>
    <row r="11887" ht="15" customHeight="1" x14ac:dyDescent="0.3"/>
    <row r="11888" ht="15" customHeight="1" x14ac:dyDescent="0.3"/>
    <row r="11889" ht="15" customHeight="1" x14ac:dyDescent="0.3"/>
    <row r="11890" ht="15" customHeight="1" x14ac:dyDescent="0.3"/>
    <row r="11891" ht="15" customHeight="1" x14ac:dyDescent="0.3"/>
    <row r="11892" ht="15" customHeight="1" x14ac:dyDescent="0.3"/>
    <row r="11893" ht="15" customHeight="1" x14ac:dyDescent="0.3"/>
    <row r="11894" ht="15" customHeight="1" x14ac:dyDescent="0.3"/>
    <row r="11895" ht="15" customHeight="1" x14ac:dyDescent="0.3"/>
    <row r="11896" ht="15" customHeight="1" x14ac:dyDescent="0.3"/>
    <row r="11897" ht="15" customHeight="1" x14ac:dyDescent="0.3"/>
    <row r="11898" ht="15" customHeight="1" x14ac:dyDescent="0.3"/>
    <row r="11899" ht="15" customHeight="1" x14ac:dyDescent="0.3"/>
    <row r="11900" ht="15" customHeight="1" x14ac:dyDescent="0.3"/>
    <row r="11901" ht="15" customHeight="1" x14ac:dyDescent="0.3"/>
    <row r="11902" ht="15" customHeight="1" x14ac:dyDescent="0.3"/>
    <row r="11903" ht="15" customHeight="1" x14ac:dyDescent="0.3"/>
    <row r="11904" ht="15" customHeight="1" x14ac:dyDescent="0.3"/>
    <row r="11905" ht="15" customHeight="1" x14ac:dyDescent="0.3"/>
    <row r="11906" ht="15" customHeight="1" x14ac:dyDescent="0.3"/>
    <row r="11907" ht="15" customHeight="1" x14ac:dyDescent="0.3"/>
    <row r="11908" ht="15" customHeight="1" x14ac:dyDescent="0.3"/>
    <row r="11909" ht="15" customHeight="1" x14ac:dyDescent="0.3"/>
    <row r="11910" ht="15" customHeight="1" x14ac:dyDescent="0.3"/>
    <row r="11911" ht="15" customHeight="1" x14ac:dyDescent="0.3"/>
    <row r="11912" ht="15" customHeight="1" x14ac:dyDescent="0.3"/>
    <row r="11913" ht="15" customHeight="1" x14ac:dyDescent="0.3"/>
    <row r="11914" ht="15" customHeight="1" x14ac:dyDescent="0.3"/>
    <row r="11915" ht="15" customHeight="1" x14ac:dyDescent="0.3"/>
    <row r="11916" ht="15" customHeight="1" x14ac:dyDescent="0.3"/>
    <row r="11917" ht="15" customHeight="1" x14ac:dyDescent="0.3"/>
    <row r="11918" ht="15" customHeight="1" x14ac:dyDescent="0.3"/>
    <row r="11919" ht="15" customHeight="1" x14ac:dyDescent="0.3"/>
    <row r="11920" ht="15" customHeight="1" x14ac:dyDescent="0.3"/>
    <row r="11921" ht="15" customHeight="1" x14ac:dyDescent="0.3"/>
    <row r="11922" ht="15" customHeight="1" x14ac:dyDescent="0.3"/>
    <row r="11923" ht="15" customHeight="1" x14ac:dyDescent="0.3"/>
    <row r="11924" ht="15" customHeight="1" x14ac:dyDescent="0.3"/>
    <row r="11925" ht="15" customHeight="1" x14ac:dyDescent="0.3"/>
    <row r="11926" ht="15" customHeight="1" x14ac:dyDescent="0.3"/>
    <row r="11927" ht="15" customHeight="1" x14ac:dyDescent="0.3"/>
    <row r="11928" ht="15" customHeight="1" x14ac:dyDescent="0.3"/>
    <row r="11929" ht="15" customHeight="1" x14ac:dyDescent="0.3"/>
    <row r="11930" ht="15" customHeight="1" x14ac:dyDescent="0.3"/>
    <row r="11931" ht="15" customHeight="1" x14ac:dyDescent="0.3"/>
    <row r="11932" ht="15" customHeight="1" x14ac:dyDescent="0.3"/>
    <row r="11933" ht="15" customHeight="1" x14ac:dyDescent="0.3"/>
    <row r="11934" ht="15" customHeight="1" x14ac:dyDescent="0.3"/>
    <row r="11935" ht="15" customHeight="1" x14ac:dyDescent="0.3"/>
    <row r="11936" ht="15" customHeight="1" x14ac:dyDescent="0.3"/>
    <row r="11937" ht="15" customHeight="1" x14ac:dyDescent="0.3"/>
    <row r="11938" ht="15" customHeight="1" x14ac:dyDescent="0.3"/>
    <row r="11939" ht="15" customHeight="1" x14ac:dyDescent="0.3"/>
    <row r="11940" ht="15" customHeight="1" x14ac:dyDescent="0.3"/>
    <row r="11941" ht="15" customHeight="1" x14ac:dyDescent="0.3"/>
    <row r="11942" ht="15" customHeight="1" x14ac:dyDescent="0.3"/>
    <row r="11943" ht="15" customHeight="1" x14ac:dyDescent="0.3"/>
    <row r="11944" ht="15" customHeight="1" x14ac:dyDescent="0.3"/>
    <row r="11945" ht="15" customHeight="1" x14ac:dyDescent="0.3"/>
    <row r="11946" ht="15" customHeight="1" x14ac:dyDescent="0.3"/>
    <row r="11947" ht="15" customHeight="1" x14ac:dyDescent="0.3"/>
    <row r="11948" ht="15" customHeight="1" x14ac:dyDescent="0.3"/>
    <row r="11949" ht="15" customHeight="1" x14ac:dyDescent="0.3"/>
    <row r="11950" ht="15" customHeight="1" x14ac:dyDescent="0.3"/>
    <row r="11951" ht="15" customHeight="1" x14ac:dyDescent="0.3"/>
    <row r="11952" ht="15" customHeight="1" x14ac:dyDescent="0.3"/>
    <row r="11953" ht="15" customHeight="1" x14ac:dyDescent="0.3"/>
    <row r="11954" ht="15" customHeight="1" x14ac:dyDescent="0.3"/>
    <row r="11955" ht="15" customHeight="1" x14ac:dyDescent="0.3"/>
    <row r="11956" ht="15" customHeight="1" x14ac:dyDescent="0.3"/>
    <row r="11957" ht="15" customHeight="1" x14ac:dyDescent="0.3"/>
    <row r="11958" ht="15" customHeight="1" x14ac:dyDescent="0.3"/>
    <row r="11959" ht="15" customHeight="1" x14ac:dyDescent="0.3"/>
    <row r="11960" ht="15" customHeight="1" x14ac:dyDescent="0.3"/>
    <row r="11961" ht="15" customHeight="1" x14ac:dyDescent="0.3"/>
    <row r="11962" ht="15" customHeight="1" x14ac:dyDescent="0.3"/>
    <row r="11963" ht="15" customHeight="1" x14ac:dyDescent="0.3"/>
    <row r="11964" ht="15" customHeight="1" x14ac:dyDescent="0.3"/>
    <row r="11965" ht="15" customHeight="1" x14ac:dyDescent="0.3"/>
    <row r="11966" ht="15" customHeight="1" x14ac:dyDescent="0.3"/>
    <row r="11967" ht="15" customHeight="1" x14ac:dyDescent="0.3"/>
    <row r="11968" ht="15" customHeight="1" x14ac:dyDescent="0.3"/>
    <row r="11969" ht="15" customHeight="1" x14ac:dyDescent="0.3"/>
    <row r="11970" ht="15" customHeight="1" x14ac:dyDescent="0.3"/>
    <row r="11971" ht="15" customHeight="1" x14ac:dyDescent="0.3"/>
    <row r="11972" ht="15" customHeight="1" x14ac:dyDescent="0.3"/>
    <row r="11973" ht="15" customHeight="1" x14ac:dyDescent="0.3"/>
    <row r="11974" ht="15" customHeight="1" x14ac:dyDescent="0.3"/>
    <row r="11975" ht="15" customHeight="1" x14ac:dyDescent="0.3"/>
    <row r="11976" ht="15" customHeight="1" x14ac:dyDescent="0.3"/>
    <row r="11977" ht="15" customHeight="1" x14ac:dyDescent="0.3"/>
    <row r="11978" ht="15" customHeight="1" x14ac:dyDescent="0.3"/>
    <row r="11979" ht="15" customHeight="1" x14ac:dyDescent="0.3"/>
    <row r="11980" ht="15" customHeight="1" x14ac:dyDescent="0.3"/>
    <row r="11981" ht="15" customHeight="1" x14ac:dyDescent="0.3"/>
    <row r="11982" ht="15" customHeight="1" x14ac:dyDescent="0.3"/>
    <row r="11983" ht="15" customHeight="1" x14ac:dyDescent="0.3"/>
    <row r="11984" ht="15" customHeight="1" x14ac:dyDescent="0.3"/>
    <row r="11985" ht="15" customHeight="1" x14ac:dyDescent="0.3"/>
    <row r="11986" ht="15" customHeight="1" x14ac:dyDescent="0.3"/>
    <row r="11987" ht="15" customHeight="1" x14ac:dyDescent="0.3"/>
    <row r="11988" ht="15" customHeight="1" x14ac:dyDescent="0.3"/>
    <row r="11989" ht="15" customHeight="1" x14ac:dyDescent="0.3"/>
    <row r="11990" ht="15" customHeight="1" x14ac:dyDescent="0.3"/>
    <row r="11991" ht="15" customHeight="1" x14ac:dyDescent="0.3"/>
    <row r="11992" ht="15" customHeight="1" x14ac:dyDescent="0.3"/>
    <row r="11993" ht="15" customHeight="1" x14ac:dyDescent="0.3"/>
    <row r="11994" ht="15" customHeight="1" x14ac:dyDescent="0.3"/>
    <row r="11995" ht="15" customHeight="1" x14ac:dyDescent="0.3"/>
    <row r="11996" ht="15" customHeight="1" x14ac:dyDescent="0.3"/>
    <row r="11997" ht="15" customHeight="1" x14ac:dyDescent="0.3"/>
    <row r="11998" ht="15" customHeight="1" x14ac:dyDescent="0.3"/>
    <row r="11999" ht="15" customHeight="1" x14ac:dyDescent="0.3"/>
    <row r="12000" ht="15" customHeight="1" x14ac:dyDescent="0.3"/>
    <row r="12001" ht="15" customHeight="1" x14ac:dyDescent="0.3"/>
    <row r="12002" ht="15" customHeight="1" x14ac:dyDescent="0.3"/>
    <row r="12003" ht="15" customHeight="1" x14ac:dyDescent="0.3"/>
    <row r="12004" ht="15" customHeight="1" x14ac:dyDescent="0.3"/>
    <row r="12005" ht="15" customHeight="1" x14ac:dyDescent="0.3"/>
    <row r="12006" ht="15" customHeight="1" x14ac:dyDescent="0.3"/>
    <row r="12007" ht="15" customHeight="1" x14ac:dyDescent="0.3"/>
    <row r="12008" ht="15" customHeight="1" x14ac:dyDescent="0.3"/>
    <row r="12009" ht="15" customHeight="1" x14ac:dyDescent="0.3"/>
    <row r="12010" ht="15" customHeight="1" x14ac:dyDescent="0.3"/>
    <row r="12011" ht="15" customHeight="1" x14ac:dyDescent="0.3"/>
    <row r="12012" ht="15" customHeight="1" x14ac:dyDescent="0.3"/>
    <row r="12013" ht="15" customHeight="1" x14ac:dyDescent="0.3"/>
    <row r="12014" ht="15" customHeight="1" x14ac:dyDescent="0.3"/>
    <row r="12015" ht="15" customHeight="1" x14ac:dyDescent="0.3"/>
    <row r="12016" ht="15" customHeight="1" x14ac:dyDescent="0.3"/>
    <row r="12017" ht="15" customHeight="1" x14ac:dyDescent="0.3"/>
    <row r="12018" ht="15" customHeight="1" x14ac:dyDescent="0.3"/>
    <row r="12019" ht="15" customHeight="1" x14ac:dyDescent="0.3"/>
    <row r="12020" ht="15" customHeight="1" x14ac:dyDescent="0.3"/>
    <row r="12021" ht="15" customHeight="1" x14ac:dyDescent="0.3"/>
    <row r="12022" ht="15" customHeight="1" x14ac:dyDescent="0.3"/>
    <row r="12023" ht="15" customHeight="1" x14ac:dyDescent="0.3"/>
    <row r="12024" ht="15" customHeight="1" x14ac:dyDescent="0.3"/>
    <row r="12025" ht="15" customHeight="1" x14ac:dyDescent="0.3"/>
    <row r="12026" ht="15" customHeight="1" x14ac:dyDescent="0.3"/>
    <row r="12027" ht="15" customHeight="1" x14ac:dyDescent="0.3"/>
    <row r="12028" ht="15" customHeight="1" x14ac:dyDescent="0.3"/>
    <row r="12029" ht="15" customHeight="1" x14ac:dyDescent="0.3"/>
    <row r="12030" ht="15" customHeight="1" x14ac:dyDescent="0.3"/>
    <row r="12031" ht="15" customHeight="1" x14ac:dyDescent="0.3"/>
    <row r="12032" ht="15" customHeight="1" x14ac:dyDescent="0.3"/>
    <row r="12033" ht="15" customHeight="1" x14ac:dyDescent="0.3"/>
    <row r="12034" ht="15" customHeight="1" x14ac:dyDescent="0.3"/>
    <row r="12035" ht="15" customHeight="1" x14ac:dyDescent="0.3"/>
    <row r="12036" ht="15" customHeight="1" x14ac:dyDescent="0.3"/>
    <row r="12037" ht="15" customHeight="1" x14ac:dyDescent="0.3"/>
    <row r="12038" ht="15" customHeight="1" x14ac:dyDescent="0.3"/>
    <row r="12039" ht="15" customHeight="1" x14ac:dyDescent="0.3"/>
    <row r="12040" ht="15" customHeight="1" x14ac:dyDescent="0.3"/>
    <row r="12041" ht="15" customHeight="1" x14ac:dyDescent="0.3"/>
    <row r="12042" ht="15" customHeight="1" x14ac:dyDescent="0.3"/>
    <row r="12043" ht="15" customHeight="1" x14ac:dyDescent="0.3"/>
    <row r="12044" ht="15" customHeight="1" x14ac:dyDescent="0.3"/>
    <row r="12045" ht="15" customHeight="1" x14ac:dyDescent="0.3"/>
    <row r="12046" ht="15" customHeight="1" x14ac:dyDescent="0.3"/>
    <row r="12047" ht="15" customHeight="1" x14ac:dyDescent="0.3"/>
    <row r="12048" ht="15" customHeight="1" x14ac:dyDescent="0.3"/>
    <row r="12049" ht="15" customHeight="1" x14ac:dyDescent="0.3"/>
    <row r="12050" ht="15" customHeight="1" x14ac:dyDescent="0.3"/>
    <row r="12051" ht="15" customHeight="1" x14ac:dyDescent="0.3"/>
    <row r="12052" ht="15" customHeight="1" x14ac:dyDescent="0.3"/>
    <row r="12053" ht="15" customHeight="1" x14ac:dyDescent="0.3"/>
    <row r="12054" ht="15" customHeight="1" x14ac:dyDescent="0.3"/>
    <row r="12055" ht="15" customHeight="1" x14ac:dyDescent="0.3"/>
    <row r="12056" ht="15" customHeight="1" x14ac:dyDescent="0.3"/>
    <row r="12057" ht="15" customHeight="1" x14ac:dyDescent="0.3"/>
    <row r="12058" ht="15" customHeight="1" x14ac:dyDescent="0.3"/>
    <row r="12059" ht="15" customHeight="1" x14ac:dyDescent="0.3"/>
    <row r="12060" ht="15" customHeight="1" x14ac:dyDescent="0.3"/>
    <row r="12061" ht="15" customHeight="1" x14ac:dyDescent="0.3"/>
    <row r="12062" ht="15" customHeight="1" x14ac:dyDescent="0.3"/>
    <row r="12063" ht="15" customHeight="1" x14ac:dyDescent="0.3"/>
    <row r="12064" ht="15" customHeight="1" x14ac:dyDescent="0.3"/>
    <row r="12065" ht="15" customHeight="1" x14ac:dyDescent="0.3"/>
    <row r="12066" ht="15" customHeight="1" x14ac:dyDescent="0.3"/>
    <row r="12067" ht="15" customHeight="1" x14ac:dyDescent="0.3"/>
    <row r="12068" ht="15" customHeight="1" x14ac:dyDescent="0.3"/>
    <row r="12069" ht="15" customHeight="1" x14ac:dyDescent="0.3"/>
    <row r="12070" ht="15" customHeight="1" x14ac:dyDescent="0.3"/>
    <row r="12071" ht="15" customHeight="1" x14ac:dyDescent="0.3"/>
    <row r="12072" ht="15" customHeight="1" x14ac:dyDescent="0.3"/>
    <row r="12073" ht="15" customHeight="1" x14ac:dyDescent="0.3"/>
    <row r="12074" ht="15" customHeight="1" x14ac:dyDescent="0.3"/>
    <row r="12075" ht="15" customHeight="1" x14ac:dyDescent="0.3"/>
    <row r="12076" ht="15" customHeight="1" x14ac:dyDescent="0.3"/>
    <row r="12077" ht="15" customHeight="1" x14ac:dyDescent="0.3"/>
    <row r="12078" ht="15" customHeight="1" x14ac:dyDescent="0.3"/>
    <row r="12079" ht="15" customHeight="1" x14ac:dyDescent="0.3"/>
    <row r="12080" ht="15" customHeight="1" x14ac:dyDescent="0.3"/>
    <row r="12081" ht="15" customHeight="1" x14ac:dyDescent="0.3"/>
    <row r="12082" ht="15" customHeight="1" x14ac:dyDescent="0.3"/>
    <row r="12083" ht="15" customHeight="1" x14ac:dyDescent="0.3"/>
    <row r="12084" ht="15" customHeight="1" x14ac:dyDescent="0.3"/>
    <row r="12085" ht="15" customHeight="1" x14ac:dyDescent="0.3"/>
    <row r="12086" ht="15" customHeight="1" x14ac:dyDescent="0.3"/>
    <row r="12087" ht="15" customHeight="1" x14ac:dyDescent="0.3"/>
    <row r="12088" ht="15" customHeight="1" x14ac:dyDescent="0.3"/>
    <row r="12089" ht="15" customHeight="1" x14ac:dyDescent="0.3"/>
    <row r="12090" ht="15" customHeight="1" x14ac:dyDescent="0.3"/>
    <row r="12091" ht="15" customHeight="1" x14ac:dyDescent="0.3"/>
    <row r="12092" ht="15" customHeight="1" x14ac:dyDescent="0.3"/>
    <row r="12093" ht="15" customHeight="1" x14ac:dyDescent="0.3"/>
    <row r="12094" ht="15" customHeight="1" x14ac:dyDescent="0.3"/>
    <row r="12095" ht="15" customHeight="1" x14ac:dyDescent="0.3"/>
    <row r="12096" ht="15" customHeight="1" x14ac:dyDescent="0.3"/>
    <row r="12097" ht="15" customHeight="1" x14ac:dyDescent="0.3"/>
    <row r="12098" ht="15" customHeight="1" x14ac:dyDescent="0.3"/>
    <row r="12099" ht="15" customHeight="1" x14ac:dyDescent="0.3"/>
    <row r="12100" ht="15" customHeight="1" x14ac:dyDescent="0.3"/>
    <row r="12101" ht="15" customHeight="1" x14ac:dyDescent="0.3"/>
    <row r="12102" ht="15" customHeight="1" x14ac:dyDescent="0.3"/>
    <row r="12103" ht="15" customHeight="1" x14ac:dyDescent="0.3"/>
    <row r="12104" ht="15" customHeight="1" x14ac:dyDescent="0.3"/>
    <row r="12105" ht="15" customHeight="1" x14ac:dyDescent="0.3"/>
    <row r="12106" ht="15" customHeight="1" x14ac:dyDescent="0.3"/>
    <row r="12107" ht="15" customHeight="1" x14ac:dyDescent="0.3"/>
    <row r="12108" ht="15" customHeight="1" x14ac:dyDescent="0.3"/>
    <row r="12109" ht="15" customHeight="1" x14ac:dyDescent="0.3"/>
    <row r="12110" ht="15" customHeight="1" x14ac:dyDescent="0.3"/>
    <row r="12111" ht="15" customHeight="1" x14ac:dyDescent="0.3"/>
    <row r="12112" ht="15" customHeight="1" x14ac:dyDescent="0.3"/>
    <row r="12113" ht="15" customHeight="1" x14ac:dyDescent="0.3"/>
    <row r="12114" ht="15" customHeight="1" x14ac:dyDescent="0.3"/>
    <row r="12115" ht="15" customHeight="1" x14ac:dyDescent="0.3"/>
    <row r="12116" ht="15" customHeight="1" x14ac:dyDescent="0.3"/>
    <row r="12117" ht="15" customHeight="1" x14ac:dyDescent="0.3"/>
    <row r="12118" ht="15" customHeight="1" x14ac:dyDescent="0.3"/>
    <row r="12119" ht="15" customHeight="1" x14ac:dyDescent="0.3"/>
    <row r="12120" ht="15" customHeight="1" x14ac:dyDescent="0.3"/>
    <row r="12121" ht="15" customHeight="1" x14ac:dyDescent="0.3"/>
    <row r="12122" ht="15" customHeight="1" x14ac:dyDescent="0.3"/>
    <row r="12123" ht="15" customHeight="1" x14ac:dyDescent="0.3"/>
    <row r="12124" ht="15" customHeight="1" x14ac:dyDescent="0.3"/>
    <row r="12125" ht="15" customHeight="1" x14ac:dyDescent="0.3"/>
    <row r="12126" ht="15" customHeight="1" x14ac:dyDescent="0.3"/>
    <row r="12127" ht="15" customHeight="1" x14ac:dyDescent="0.3"/>
    <row r="12128" ht="15" customHeight="1" x14ac:dyDescent="0.3"/>
    <row r="12129" ht="15" customHeight="1" x14ac:dyDescent="0.3"/>
    <row r="12130" ht="15" customHeight="1" x14ac:dyDescent="0.3"/>
    <row r="12131" ht="15" customHeight="1" x14ac:dyDescent="0.3"/>
    <row r="12132" ht="15" customHeight="1" x14ac:dyDescent="0.3"/>
    <row r="12133" ht="15" customHeight="1" x14ac:dyDescent="0.3"/>
    <row r="12134" ht="15" customHeight="1" x14ac:dyDescent="0.3"/>
    <row r="12135" ht="15" customHeight="1" x14ac:dyDescent="0.3"/>
    <row r="12136" ht="15" customHeight="1" x14ac:dyDescent="0.3"/>
    <row r="12137" ht="15" customHeight="1" x14ac:dyDescent="0.3"/>
    <row r="12138" ht="15" customHeight="1" x14ac:dyDescent="0.3"/>
    <row r="12139" ht="15" customHeight="1" x14ac:dyDescent="0.3"/>
    <row r="12140" ht="15" customHeight="1" x14ac:dyDescent="0.3"/>
    <row r="12141" ht="15" customHeight="1" x14ac:dyDescent="0.3"/>
    <row r="12142" ht="15" customHeight="1" x14ac:dyDescent="0.3"/>
    <row r="12143" ht="15" customHeight="1" x14ac:dyDescent="0.3"/>
    <row r="12144" ht="15" customHeight="1" x14ac:dyDescent="0.3"/>
    <row r="12145" ht="15" customHeight="1" x14ac:dyDescent="0.3"/>
    <row r="12146" ht="15" customHeight="1" x14ac:dyDescent="0.3"/>
    <row r="12147" ht="15" customHeight="1" x14ac:dyDescent="0.3"/>
    <row r="12148" ht="15" customHeight="1" x14ac:dyDescent="0.3"/>
    <row r="12149" ht="15" customHeight="1" x14ac:dyDescent="0.3"/>
    <row r="12150" ht="15" customHeight="1" x14ac:dyDescent="0.3"/>
    <row r="12151" ht="15" customHeight="1" x14ac:dyDescent="0.3"/>
    <row r="12152" ht="15" customHeight="1" x14ac:dyDescent="0.3"/>
    <row r="12153" ht="15" customHeight="1" x14ac:dyDescent="0.3"/>
    <row r="12154" ht="15" customHeight="1" x14ac:dyDescent="0.3"/>
    <row r="12155" ht="15" customHeight="1" x14ac:dyDescent="0.3"/>
    <row r="12156" ht="15" customHeight="1" x14ac:dyDescent="0.3"/>
    <row r="12157" ht="15" customHeight="1" x14ac:dyDescent="0.3"/>
    <row r="12158" ht="15" customHeight="1" x14ac:dyDescent="0.3"/>
    <row r="12159" ht="15" customHeight="1" x14ac:dyDescent="0.3"/>
    <row r="12160" ht="15" customHeight="1" x14ac:dyDescent="0.3"/>
    <row r="12161" ht="15" customHeight="1" x14ac:dyDescent="0.3"/>
    <row r="12162" ht="15" customHeight="1" x14ac:dyDescent="0.3"/>
    <row r="12163" ht="15" customHeight="1" x14ac:dyDescent="0.3"/>
    <row r="12164" ht="15" customHeight="1" x14ac:dyDescent="0.3"/>
    <row r="12165" ht="15" customHeight="1" x14ac:dyDescent="0.3"/>
    <row r="12166" ht="15" customHeight="1" x14ac:dyDescent="0.3"/>
    <row r="12167" ht="15" customHeight="1" x14ac:dyDescent="0.3"/>
    <row r="12168" ht="15" customHeight="1" x14ac:dyDescent="0.3"/>
    <row r="12169" ht="15" customHeight="1" x14ac:dyDescent="0.3"/>
    <row r="12170" ht="15" customHeight="1" x14ac:dyDescent="0.3"/>
    <row r="12171" ht="15" customHeight="1" x14ac:dyDescent="0.3"/>
    <row r="12172" ht="15" customHeight="1" x14ac:dyDescent="0.3"/>
    <row r="12173" ht="15" customHeight="1" x14ac:dyDescent="0.3"/>
    <row r="12174" ht="15" customHeight="1" x14ac:dyDescent="0.3"/>
    <row r="12175" ht="15" customHeight="1" x14ac:dyDescent="0.3"/>
    <row r="12176" ht="15" customHeight="1" x14ac:dyDescent="0.3"/>
    <row r="12177" ht="15" customHeight="1" x14ac:dyDescent="0.3"/>
    <row r="12178" ht="15" customHeight="1" x14ac:dyDescent="0.3"/>
    <row r="12179" ht="15" customHeight="1" x14ac:dyDescent="0.3"/>
    <row r="12180" ht="15" customHeight="1" x14ac:dyDescent="0.3"/>
    <row r="12181" ht="15" customHeight="1" x14ac:dyDescent="0.3"/>
    <row r="12182" ht="15" customHeight="1" x14ac:dyDescent="0.3"/>
    <row r="12183" ht="15" customHeight="1" x14ac:dyDescent="0.3"/>
    <row r="12184" ht="15" customHeight="1" x14ac:dyDescent="0.3"/>
    <row r="12185" ht="15" customHeight="1" x14ac:dyDescent="0.3"/>
    <row r="12186" ht="15" customHeight="1" x14ac:dyDescent="0.3"/>
    <row r="12187" ht="15" customHeight="1" x14ac:dyDescent="0.3"/>
    <row r="12188" ht="15" customHeight="1" x14ac:dyDescent="0.3"/>
    <row r="12189" ht="15" customHeight="1" x14ac:dyDescent="0.3"/>
    <row r="12190" ht="15" customHeight="1" x14ac:dyDescent="0.3"/>
    <row r="12191" ht="15" customHeight="1" x14ac:dyDescent="0.3"/>
    <row r="12192" ht="15" customHeight="1" x14ac:dyDescent="0.3"/>
    <row r="12193" ht="15" customHeight="1" x14ac:dyDescent="0.3"/>
    <row r="12194" ht="15" customHeight="1" x14ac:dyDescent="0.3"/>
    <row r="12195" ht="15" customHeight="1" x14ac:dyDescent="0.3"/>
    <row r="12196" ht="15" customHeight="1" x14ac:dyDescent="0.3"/>
    <row r="12197" ht="15" customHeight="1" x14ac:dyDescent="0.3"/>
    <row r="12198" ht="15" customHeight="1" x14ac:dyDescent="0.3"/>
    <row r="12199" ht="15" customHeight="1" x14ac:dyDescent="0.3"/>
    <row r="12200" ht="15" customHeight="1" x14ac:dyDescent="0.3"/>
    <row r="12201" ht="15" customHeight="1" x14ac:dyDescent="0.3"/>
    <row r="12202" ht="15" customHeight="1" x14ac:dyDescent="0.3"/>
    <row r="12203" ht="15" customHeight="1" x14ac:dyDescent="0.3"/>
    <row r="12204" ht="15" customHeight="1" x14ac:dyDescent="0.3"/>
    <row r="12205" ht="15" customHeight="1" x14ac:dyDescent="0.3"/>
    <row r="12206" ht="15" customHeight="1" x14ac:dyDescent="0.3"/>
    <row r="12207" ht="15" customHeight="1" x14ac:dyDescent="0.3"/>
    <row r="12208" ht="15" customHeight="1" x14ac:dyDescent="0.3"/>
    <row r="12209" ht="15" customHeight="1" x14ac:dyDescent="0.3"/>
    <row r="12210" ht="15" customHeight="1" x14ac:dyDescent="0.3"/>
    <row r="12211" ht="15" customHeight="1" x14ac:dyDescent="0.3"/>
    <row r="12212" ht="15" customHeight="1" x14ac:dyDescent="0.3"/>
    <row r="12213" ht="15" customHeight="1" x14ac:dyDescent="0.3"/>
    <row r="12214" ht="15" customHeight="1" x14ac:dyDescent="0.3"/>
    <row r="12215" ht="15" customHeight="1" x14ac:dyDescent="0.3"/>
    <row r="12216" ht="15" customHeight="1" x14ac:dyDescent="0.3"/>
    <row r="12217" ht="15" customHeight="1" x14ac:dyDescent="0.3"/>
    <row r="12218" ht="15" customHeight="1" x14ac:dyDescent="0.3"/>
    <row r="12219" ht="15" customHeight="1" x14ac:dyDescent="0.3"/>
    <row r="12220" ht="15" customHeight="1" x14ac:dyDescent="0.3"/>
    <row r="12221" ht="15" customHeight="1" x14ac:dyDescent="0.3"/>
    <row r="12222" ht="15" customHeight="1" x14ac:dyDescent="0.3"/>
    <row r="12223" ht="15" customHeight="1" x14ac:dyDescent="0.3"/>
    <row r="12224" ht="15" customHeight="1" x14ac:dyDescent="0.3"/>
    <row r="12225" ht="15" customHeight="1" x14ac:dyDescent="0.3"/>
    <row r="12226" ht="15" customHeight="1" x14ac:dyDescent="0.3"/>
    <row r="12227" ht="15" customHeight="1" x14ac:dyDescent="0.3"/>
    <row r="12228" ht="15" customHeight="1" x14ac:dyDescent="0.3"/>
    <row r="12229" ht="15" customHeight="1" x14ac:dyDescent="0.3"/>
    <row r="12230" ht="15" customHeight="1" x14ac:dyDescent="0.3"/>
    <row r="12231" ht="15" customHeight="1" x14ac:dyDescent="0.3"/>
    <row r="12232" ht="15" customHeight="1" x14ac:dyDescent="0.3"/>
    <row r="12233" ht="15" customHeight="1" x14ac:dyDescent="0.3"/>
    <row r="12234" ht="15" customHeight="1" x14ac:dyDescent="0.3"/>
    <row r="12235" ht="15" customHeight="1" x14ac:dyDescent="0.3"/>
    <row r="12236" ht="15" customHeight="1" x14ac:dyDescent="0.3"/>
    <row r="12237" ht="15" customHeight="1" x14ac:dyDescent="0.3"/>
    <row r="12238" ht="15" customHeight="1" x14ac:dyDescent="0.3"/>
    <row r="12239" ht="15" customHeight="1" x14ac:dyDescent="0.3"/>
    <row r="12240" ht="15" customHeight="1" x14ac:dyDescent="0.3"/>
    <row r="12241" ht="15" customHeight="1" x14ac:dyDescent="0.3"/>
    <row r="12242" ht="15" customHeight="1" x14ac:dyDescent="0.3"/>
    <row r="12243" ht="15" customHeight="1" x14ac:dyDescent="0.3"/>
    <row r="12244" ht="15" customHeight="1" x14ac:dyDescent="0.3"/>
    <row r="12245" ht="15" customHeight="1" x14ac:dyDescent="0.3"/>
    <row r="12246" ht="15" customHeight="1" x14ac:dyDescent="0.3"/>
    <row r="12247" ht="15" customHeight="1" x14ac:dyDescent="0.3"/>
    <row r="12248" ht="15" customHeight="1" x14ac:dyDescent="0.3"/>
    <row r="12249" ht="15" customHeight="1" x14ac:dyDescent="0.3"/>
    <row r="12250" ht="15" customHeight="1" x14ac:dyDescent="0.3"/>
    <row r="12251" ht="15" customHeight="1" x14ac:dyDescent="0.3"/>
    <row r="12252" ht="15" customHeight="1" x14ac:dyDescent="0.3"/>
    <row r="12253" ht="15" customHeight="1" x14ac:dyDescent="0.3"/>
    <row r="12254" ht="15" customHeight="1" x14ac:dyDescent="0.3"/>
    <row r="12255" ht="15" customHeight="1" x14ac:dyDescent="0.3"/>
    <row r="12256" ht="15" customHeight="1" x14ac:dyDescent="0.3"/>
    <row r="12257" ht="15" customHeight="1" x14ac:dyDescent="0.3"/>
    <row r="12258" ht="15" customHeight="1" x14ac:dyDescent="0.3"/>
    <row r="12259" ht="15" customHeight="1" x14ac:dyDescent="0.3"/>
    <row r="12260" ht="15" customHeight="1" x14ac:dyDescent="0.3"/>
    <row r="12261" ht="15" customHeight="1" x14ac:dyDescent="0.3"/>
    <row r="12262" ht="15" customHeight="1" x14ac:dyDescent="0.3"/>
    <row r="12263" ht="15" customHeight="1" x14ac:dyDescent="0.3"/>
    <row r="12264" ht="15" customHeight="1" x14ac:dyDescent="0.3"/>
    <row r="12265" ht="15" customHeight="1" x14ac:dyDescent="0.3"/>
    <row r="12266" ht="15" customHeight="1" x14ac:dyDescent="0.3"/>
    <row r="12267" ht="15" customHeight="1" x14ac:dyDescent="0.3"/>
    <row r="12268" ht="15" customHeight="1" x14ac:dyDescent="0.3"/>
    <row r="12269" ht="15" customHeight="1" x14ac:dyDescent="0.3"/>
    <row r="12270" ht="15" customHeight="1" x14ac:dyDescent="0.3"/>
    <row r="12271" ht="15" customHeight="1" x14ac:dyDescent="0.3"/>
    <row r="12272" ht="15" customHeight="1" x14ac:dyDescent="0.3"/>
    <row r="12273" ht="15" customHeight="1" x14ac:dyDescent="0.3"/>
    <row r="12274" ht="15" customHeight="1" x14ac:dyDescent="0.3"/>
    <row r="12275" ht="15" customHeight="1" x14ac:dyDescent="0.3"/>
    <row r="12276" ht="15" customHeight="1" x14ac:dyDescent="0.3"/>
    <row r="12277" ht="15" customHeight="1" x14ac:dyDescent="0.3"/>
    <row r="12278" ht="15" customHeight="1" x14ac:dyDescent="0.3"/>
    <row r="12279" ht="15" customHeight="1" x14ac:dyDescent="0.3"/>
    <row r="12280" ht="15" customHeight="1" x14ac:dyDescent="0.3"/>
    <row r="12281" ht="15" customHeight="1" x14ac:dyDescent="0.3"/>
    <row r="12282" ht="15" customHeight="1" x14ac:dyDescent="0.3"/>
    <row r="12283" ht="15" customHeight="1" x14ac:dyDescent="0.3"/>
    <row r="12284" ht="15" customHeight="1" x14ac:dyDescent="0.3"/>
    <row r="12285" ht="15" customHeight="1" x14ac:dyDescent="0.3"/>
    <row r="12286" ht="15" customHeight="1" x14ac:dyDescent="0.3"/>
    <row r="12287" ht="15" customHeight="1" x14ac:dyDescent="0.3"/>
    <row r="12288" ht="15" customHeight="1" x14ac:dyDescent="0.3"/>
    <row r="12289" ht="15" customHeight="1" x14ac:dyDescent="0.3"/>
    <row r="12290" ht="15" customHeight="1" x14ac:dyDescent="0.3"/>
    <row r="12291" ht="15" customHeight="1" x14ac:dyDescent="0.3"/>
    <row r="12292" ht="15" customHeight="1" x14ac:dyDescent="0.3"/>
    <row r="12293" ht="15" customHeight="1" x14ac:dyDescent="0.3"/>
    <row r="12294" ht="15" customHeight="1" x14ac:dyDescent="0.3"/>
    <row r="12295" ht="15" customHeight="1" x14ac:dyDescent="0.3"/>
    <row r="12296" ht="15" customHeight="1" x14ac:dyDescent="0.3"/>
    <row r="12297" ht="15" customHeight="1" x14ac:dyDescent="0.3"/>
    <row r="12298" ht="15" customHeight="1" x14ac:dyDescent="0.3"/>
    <row r="12299" ht="15" customHeight="1" x14ac:dyDescent="0.3"/>
    <row r="12300" ht="15" customHeight="1" x14ac:dyDescent="0.3"/>
    <row r="12301" ht="15" customHeight="1" x14ac:dyDescent="0.3"/>
    <row r="12302" ht="15" customHeight="1" x14ac:dyDescent="0.3"/>
    <row r="12303" ht="15" customHeight="1" x14ac:dyDescent="0.3"/>
    <row r="12304" ht="15" customHeight="1" x14ac:dyDescent="0.3"/>
    <row r="12305" ht="15" customHeight="1" x14ac:dyDescent="0.3"/>
    <row r="12306" ht="15" customHeight="1" x14ac:dyDescent="0.3"/>
    <row r="12307" ht="15" customHeight="1" x14ac:dyDescent="0.3"/>
    <row r="12308" ht="15" customHeight="1" x14ac:dyDescent="0.3"/>
    <row r="12309" ht="15" customHeight="1" x14ac:dyDescent="0.3"/>
    <row r="12310" ht="15" customHeight="1" x14ac:dyDescent="0.3"/>
    <row r="12311" ht="15" customHeight="1" x14ac:dyDescent="0.3"/>
    <row r="12312" ht="15" customHeight="1" x14ac:dyDescent="0.3"/>
    <row r="12313" ht="15" customHeight="1" x14ac:dyDescent="0.3"/>
    <row r="12314" ht="15" customHeight="1" x14ac:dyDescent="0.3"/>
    <row r="12315" ht="15" customHeight="1" x14ac:dyDescent="0.3"/>
    <row r="12316" ht="15" customHeight="1" x14ac:dyDescent="0.3"/>
    <row r="12317" ht="15" customHeight="1" x14ac:dyDescent="0.3"/>
    <row r="12318" ht="15" customHeight="1" x14ac:dyDescent="0.3"/>
    <row r="12319" ht="15" customHeight="1" x14ac:dyDescent="0.3"/>
    <row r="12320" ht="15" customHeight="1" x14ac:dyDescent="0.3"/>
    <row r="12321" ht="15" customHeight="1" x14ac:dyDescent="0.3"/>
    <row r="12322" ht="15" customHeight="1" x14ac:dyDescent="0.3"/>
    <row r="12323" ht="15" customHeight="1" x14ac:dyDescent="0.3"/>
    <row r="12324" ht="15" customHeight="1" x14ac:dyDescent="0.3"/>
    <row r="12325" ht="15" customHeight="1" x14ac:dyDescent="0.3"/>
    <row r="12326" ht="15" customHeight="1" x14ac:dyDescent="0.3"/>
    <row r="12327" ht="15" customHeight="1" x14ac:dyDescent="0.3"/>
    <row r="12328" ht="15" customHeight="1" x14ac:dyDescent="0.3"/>
    <row r="12329" ht="15" customHeight="1" x14ac:dyDescent="0.3"/>
    <row r="12330" ht="15" customHeight="1" x14ac:dyDescent="0.3"/>
    <row r="12331" ht="15" customHeight="1" x14ac:dyDescent="0.3"/>
    <row r="12332" ht="15" customHeight="1" x14ac:dyDescent="0.3"/>
    <row r="12333" ht="15" customHeight="1" x14ac:dyDescent="0.3"/>
    <row r="12334" ht="15" customHeight="1" x14ac:dyDescent="0.3"/>
    <row r="12335" ht="15" customHeight="1" x14ac:dyDescent="0.3"/>
    <row r="12336" ht="15" customHeight="1" x14ac:dyDescent="0.3"/>
    <row r="12337" ht="15" customHeight="1" x14ac:dyDescent="0.3"/>
    <row r="12338" ht="15" customHeight="1" x14ac:dyDescent="0.3"/>
    <row r="12339" ht="15" customHeight="1" x14ac:dyDescent="0.3"/>
    <row r="12340" ht="15" customHeight="1" x14ac:dyDescent="0.3"/>
    <row r="12341" ht="15" customHeight="1" x14ac:dyDescent="0.3"/>
    <row r="12342" ht="15" customHeight="1" x14ac:dyDescent="0.3"/>
    <row r="12343" ht="15" customHeight="1" x14ac:dyDescent="0.3"/>
    <row r="12344" ht="15" customHeight="1" x14ac:dyDescent="0.3"/>
    <row r="12345" ht="15" customHeight="1" x14ac:dyDescent="0.3"/>
    <row r="12346" ht="15" customHeight="1" x14ac:dyDescent="0.3"/>
    <row r="12347" ht="15" customHeight="1" x14ac:dyDescent="0.3"/>
    <row r="12348" ht="15" customHeight="1" x14ac:dyDescent="0.3"/>
    <row r="12349" ht="15" customHeight="1" x14ac:dyDescent="0.3"/>
    <row r="12350" ht="15" customHeight="1" x14ac:dyDescent="0.3"/>
    <row r="12351" ht="15" customHeight="1" x14ac:dyDescent="0.3"/>
    <row r="12352" ht="15" customHeight="1" x14ac:dyDescent="0.3"/>
    <row r="12353" ht="15" customHeight="1" x14ac:dyDescent="0.3"/>
    <row r="12354" ht="15" customHeight="1" x14ac:dyDescent="0.3"/>
    <row r="12355" ht="15" customHeight="1" x14ac:dyDescent="0.3"/>
    <row r="12356" ht="15" customHeight="1" x14ac:dyDescent="0.3"/>
    <row r="12357" ht="15" customHeight="1" x14ac:dyDescent="0.3"/>
    <row r="12358" ht="15" customHeight="1" x14ac:dyDescent="0.3"/>
    <row r="12359" ht="15" customHeight="1" x14ac:dyDescent="0.3"/>
    <row r="12360" ht="15" customHeight="1" x14ac:dyDescent="0.3"/>
    <row r="12361" ht="15" customHeight="1" x14ac:dyDescent="0.3"/>
    <row r="12362" ht="15" customHeight="1" x14ac:dyDescent="0.3"/>
    <row r="12363" ht="15" customHeight="1" x14ac:dyDescent="0.3"/>
    <row r="12364" ht="15" customHeight="1" x14ac:dyDescent="0.3"/>
    <row r="12365" ht="15" customHeight="1" x14ac:dyDescent="0.3"/>
    <row r="12366" ht="15" customHeight="1" x14ac:dyDescent="0.3"/>
    <row r="12367" ht="15" customHeight="1" x14ac:dyDescent="0.3"/>
    <row r="12368" ht="15" customHeight="1" x14ac:dyDescent="0.3"/>
    <row r="12369" ht="15" customHeight="1" x14ac:dyDescent="0.3"/>
    <row r="12370" ht="15" customHeight="1" x14ac:dyDescent="0.3"/>
    <row r="12371" ht="15" customHeight="1" x14ac:dyDescent="0.3"/>
    <row r="12372" ht="15" customHeight="1" x14ac:dyDescent="0.3"/>
    <row r="12373" ht="15" customHeight="1" x14ac:dyDescent="0.3"/>
    <row r="12374" ht="15" customHeight="1" x14ac:dyDescent="0.3"/>
    <row r="12375" ht="15" customHeight="1" x14ac:dyDescent="0.3"/>
    <row r="12376" ht="15" customHeight="1" x14ac:dyDescent="0.3"/>
    <row r="12377" ht="15" customHeight="1" x14ac:dyDescent="0.3"/>
    <row r="12378" ht="15" customHeight="1" x14ac:dyDescent="0.3"/>
    <row r="12379" ht="15" customHeight="1" x14ac:dyDescent="0.3"/>
    <row r="12380" ht="15" customHeight="1" x14ac:dyDescent="0.3"/>
    <row r="12381" ht="15" customHeight="1" x14ac:dyDescent="0.3"/>
    <row r="12382" ht="15" customHeight="1" x14ac:dyDescent="0.3"/>
    <row r="12383" ht="15" customHeight="1" x14ac:dyDescent="0.3"/>
    <row r="12384" ht="15" customHeight="1" x14ac:dyDescent="0.3"/>
    <row r="12385" ht="15" customHeight="1" x14ac:dyDescent="0.3"/>
    <row r="12386" ht="15" customHeight="1" x14ac:dyDescent="0.3"/>
    <row r="12387" ht="15" customHeight="1" x14ac:dyDescent="0.3"/>
    <row r="12388" ht="15" customHeight="1" x14ac:dyDescent="0.3"/>
    <row r="12389" ht="15" customHeight="1" x14ac:dyDescent="0.3"/>
    <row r="12390" ht="15" customHeight="1" x14ac:dyDescent="0.3"/>
    <row r="12391" ht="15" customHeight="1" x14ac:dyDescent="0.3"/>
    <row r="12392" ht="15" customHeight="1" x14ac:dyDescent="0.3"/>
    <row r="12393" ht="15" customHeight="1" x14ac:dyDescent="0.3"/>
    <row r="12394" ht="15" customHeight="1" x14ac:dyDescent="0.3"/>
    <row r="12395" ht="15" customHeight="1" x14ac:dyDescent="0.3"/>
    <row r="12396" ht="15" customHeight="1" x14ac:dyDescent="0.3"/>
    <row r="12397" ht="15" customHeight="1" x14ac:dyDescent="0.3"/>
    <row r="12398" ht="15" customHeight="1" x14ac:dyDescent="0.3"/>
    <row r="12399" ht="15" customHeight="1" x14ac:dyDescent="0.3"/>
    <row r="12400" ht="15" customHeight="1" x14ac:dyDescent="0.3"/>
    <row r="12401" ht="15" customHeight="1" x14ac:dyDescent="0.3"/>
    <row r="12402" ht="15" customHeight="1" x14ac:dyDescent="0.3"/>
    <row r="12403" ht="15" customHeight="1" x14ac:dyDescent="0.3"/>
    <row r="12404" ht="15" customHeight="1" x14ac:dyDescent="0.3"/>
    <row r="12405" ht="15" customHeight="1" x14ac:dyDescent="0.3"/>
    <row r="12406" ht="15" customHeight="1" x14ac:dyDescent="0.3"/>
    <row r="12407" ht="15" customHeight="1" x14ac:dyDescent="0.3"/>
    <row r="12408" ht="15" customHeight="1" x14ac:dyDescent="0.3"/>
    <row r="12409" ht="15" customHeight="1" x14ac:dyDescent="0.3"/>
    <row r="12410" ht="15" customHeight="1" x14ac:dyDescent="0.3"/>
    <row r="12411" ht="15" customHeight="1" x14ac:dyDescent="0.3"/>
    <row r="12412" ht="15" customHeight="1" x14ac:dyDescent="0.3"/>
    <row r="12413" ht="15" customHeight="1" x14ac:dyDescent="0.3"/>
    <row r="12414" ht="15" customHeight="1" x14ac:dyDescent="0.3"/>
    <row r="12415" ht="15" customHeight="1" x14ac:dyDescent="0.3"/>
    <row r="12416" ht="15" customHeight="1" x14ac:dyDescent="0.3"/>
    <row r="12417" ht="15" customHeight="1" x14ac:dyDescent="0.3"/>
    <row r="12418" ht="15" customHeight="1" x14ac:dyDescent="0.3"/>
    <row r="12419" ht="15" customHeight="1" x14ac:dyDescent="0.3"/>
    <row r="12420" ht="15" customHeight="1" x14ac:dyDescent="0.3"/>
    <row r="12421" ht="15" customHeight="1" x14ac:dyDescent="0.3"/>
    <row r="12422" ht="15" customHeight="1" x14ac:dyDescent="0.3"/>
    <row r="12423" ht="15" customHeight="1" x14ac:dyDescent="0.3"/>
    <row r="12424" ht="15" customHeight="1" x14ac:dyDescent="0.3"/>
    <row r="12425" ht="15" customHeight="1" x14ac:dyDescent="0.3"/>
    <row r="12426" ht="15" customHeight="1" x14ac:dyDescent="0.3"/>
    <row r="12427" ht="15" customHeight="1" x14ac:dyDescent="0.3"/>
    <row r="12428" ht="15" customHeight="1" x14ac:dyDescent="0.3"/>
    <row r="12429" ht="15" customHeight="1" x14ac:dyDescent="0.3"/>
    <row r="12430" ht="15" customHeight="1" x14ac:dyDescent="0.3"/>
    <row r="12431" ht="15" customHeight="1" x14ac:dyDescent="0.3"/>
    <row r="12432" ht="15" customHeight="1" x14ac:dyDescent="0.3"/>
    <row r="12433" ht="15" customHeight="1" x14ac:dyDescent="0.3"/>
    <row r="12434" ht="15" customHeight="1" x14ac:dyDescent="0.3"/>
    <row r="12435" ht="15" customHeight="1" x14ac:dyDescent="0.3"/>
    <row r="12436" ht="15" customHeight="1" x14ac:dyDescent="0.3"/>
    <row r="12437" ht="15" customHeight="1" x14ac:dyDescent="0.3"/>
    <row r="12438" ht="15" customHeight="1" x14ac:dyDescent="0.3"/>
    <row r="12439" ht="15" customHeight="1" x14ac:dyDescent="0.3"/>
    <row r="12440" ht="15" customHeight="1" x14ac:dyDescent="0.3"/>
    <row r="12441" ht="15" customHeight="1" x14ac:dyDescent="0.3"/>
    <row r="12442" ht="15" customHeight="1" x14ac:dyDescent="0.3"/>
    <row r="12443" ht="15" customHeight="1" x14ac:dyDescent="0.3"/>
    <row r="12444" ht="15" customHeight="1" x14ac:dyDescent="0.3"/>
    <row r="12445" ht="15" customHeight="1" x14ac:dyDescent="0.3"/>
    <row r="12446" ht="15" customHeight="1" x14ac:dyDescent="0.3"/>
    <row r="12447" ht="15" customHeight="1" x14ac:dyDescent="0.3"/>
    <row r="12448" ht="15" customHeight="1" x14ac:dyDescent="0.3"/>
    <row r="12449" ht="15" customHeight="1" x14ac:dyDescent="0.3"/>
    <row r="12450" ht="15" customHeight="1" x14ac:dyDescent="0.3"/>
    <row r="12451" ht="15" customHeight="1" x14ac:dyDescent="0.3"/>
    <row r="12452" ht="15" customHeight="1" x14ac:dyDescent="0.3"/>
    <row r="12453" ht="15" customHeight="1" x14ac:dyDescent="0.3"/>
    <row r="12454" ht="15" customHeight="1" x14ac:dyDescent="0.3"/>
    <row r="12455" ht="15" customHeight="1" x14ac:dyDescent="0.3"/>
    <row r="12456" ht="15" customHeight="1" x14ac:dyDescent="0.3"/>
    <row r="12457" ht="15" customHeight="1" x14ac:dyDescent="0.3"/>
    <row r="12458" ht="15" customHeight="1" x14ac:dyDescent="0.3"/>
    <row r="12459" ht="15" customHeight="1" x14ac:dyDescent="0.3"/>
    <row r="12460" ht="15" customHeight="1" x14ac:dyDescent="0.3"/>
    <row r="12461" ht="15" customHeight="1" x14ac:dyDescent="0.3"/>
    <row r="12462" ht="15" customHeight="1" x14ac:dyDescent="0.3"/>
    <row r="12463" ht="15" customHeight="1" x14ac:dyDescent="0.3"/>
    <row r="12464" ht="15" customHeight="1" x14ac:dyDescent="0.3"/>
    <row r="12465" ht="15" customHeight="1" x14ac:dyDescent="0.3"/>
    <row r="12466" ht="15" customHeight="1" x14ac:dyDescent="0.3"/>
    <row r="12467" ht="15" customHeight="1" x14ac:dyDescent="0.3"/>
    <row r="12468" ht="15" customHeight="1" x14ac:dyDescent="0.3"/>
    <row r="12469" ht="15" customHeight="1" x14ac:dyDescent="0.3"/>
    <row r="12470" ht="15" customHeight="1" x14ac:dyDescent="0.3"/>
    <row r="12471" ht="15" customHeight="1" x14ac:dyDescent="0.3"/>
    <row r="12472" ht="15" customHeight="1" x14ac:dyDescent="0.3"/>
    <row r="12473" ht="15" customHeight="1" x14ac:dyDescent="0.3"/>
    <row r="12474" ht="15" customHeight="1" x14ac:dyDescent="0.3"/>
    <row r="12475" ht="15" customHeight="1" x14ac:dyDescent="0.3"/>
    <row r="12476" ht="15" customHeight="1" x14ac:dyDescent="0.3"/>
    <row r="12477" ht="15" customHeight="1" x14ac:dyDescent="0.3"/>
    <row r="12478" ht="15" customHeight="1" x14ac:dyDescent="0.3"/>
    <row r="12479" ht="15" customHeight="1" x14ac:dyDescent="0.3"/>
    <row r="12480" ht="15" customHeight="1" x14ac:dyDescent="0.3"/>
    <row r="12481" ht="15" customHeight="1" x14ac:dyDescent="0.3"/>
    <row r="12482" ht="15" customHeight="1" x14ac:dyDescent="0.3"/>
    <row r="12483" ht="15" customHeight="1" x14ac:dyDescent="0.3"/>
    <row r="12484" ht="15" customHeight="1" x14ac:dyDescent="0.3"/>
    <row r="12485" ht="15" customHeight="1" x14ac:dyDescent="0.3"/>
    <row r="12486" ht="15" customHeight="1" x14ac:dyDescent="0.3"/>
    <row r="12487" ht="15" customHeight="1" x14ac:dyDescent="0.3"/>
    <row r="12488" ht="15" customHeight="1" x14ac:dyDescent="0.3"/>
    <row r="12489" ht="15" customHeight="1" x14ac:dyDescent="0.3"/>
    <row r="12490" ht="15" customHeight="1" x14ac:dyDescent="0.3"/>
    <row r="12491" ht="15" customHeight="1" x14ac:dyDescent="0.3"/>
    <row r="12492" ht="15" customHeight="1" x14ac:dyDescent="0.3"/>
    <row r="12493" ht="15" customHeight="1" x14ac:dyDescent="0.3"/>
    <row r="12494" ht="15" customHeight="1" x14ac:dyDescent="0.3"/>
    <row r="12495" ht="15" customHeight="1" x14ac:dyDescent="0.3"/>
    <row r="12496" ht="15" customHeight="1" x14ac:dyDescent="0.3"/>
    <row r="12497" ht="15" customHeight="1" x14ac:dyDescent="0.3"/>
    <row r="12498" ht="15" customHeight="1" x14ac:dyDescent="0.3"/>
    <row r="12499" ht="15" customHeight="1" x14ac:dyDescent="0.3"/>
    <row r="12500" ht="15" customHeight="1" x14ac:dyDescent="0.3"/>
    <row r="12501" ht="15" customHeight="1" x14ac:dyDescent="0.3"/>
    <row r="12502" ht="15" customHeight="1" x14ac:dyDescent="0.3"/>
    <row r="12503" ht="15" customHeight="1" x14ac:dyDescent="0.3"/>
    <row r="12504" ht="15" customHeight="1" x14ac:dyDescent="0.3"/>
    <row r="12505" ht="15" customHeight="1" x14ac:dyDescent="0.3"/>
    <row r="12506" ht="15" customHeight="1" x14ac:dyDescent="0.3"/>
    <row r="12507" ht="15" customHeight="1" x14ac:dyDescent="0.3"/>
    <row r="12508" ht="15" customHeight="1" x14ac:dyDescent="0.3"/>
    <row r="12509" ht="15" customHeight="1" x14ac:dyDescent="0.3"/>
    <row r="12510" ht="15" customHeight="1" x14ac:dyDescent="0.3"/>
    <row r="12511" ht="15" customHeight="1" x14ac:dyDescent="0.3"/>
    <row r="12512" ht="15" customHeight="1" x14ac:dyDescent="0.3"/>
    <row r="12513" ht="15" customHeight="1" x14ac:dyDescent="0.3"/>
    <row r="12514" ht="15" customHeight="1" x14ac:dyDescent="0.3"/>
    <row r="12515" ht="15" customHeight="1" x14ac:dyDescent="0.3"/>
    <row r="12516" ht="15" customHeight="1" x14ac:dyDescent="0.3"/>
    <row r="12517" ht="15" customHeight="1" x14ac:dyDescent="0.3"/>
    <row r="12518" ht="15" customHeight="1" x14ac:dyDescent="0.3"/>
    <row r="12519" ht="15" customHeight="1" x14ac:dyDescent="0.3"/>
    <row r="12520" ht="15" customHeight="1" x14ac:dyDescent="0.3"/>
    <row r="12521" ht="15" customHeight="1" x14ac:dyDescent="0.3"/>
    <row r="12522" ht="15" customHeight="1" x14ac:dyDescent="0.3"/>
    <row r="12523" ht="15" customHeight="1" x14ac:dyDescent="0.3"/>
    <row r="12524" ht="15" customHeight="1" x14ac:dyDescent="0.3"/>
    <row r="12525" ht="15" customHeight="1" x14ac:dyDescent="0.3"/>
    <row r="12526" ht="15" customHeight="1" x14ac:dyDescent="0.3"/>
    <row r="12527" ht="15" customHeight="1" x14ac:dyDescent="0.3"/>
    <row r="12528" ht="15" customHeight="1" x14ac:dyDescent="0.3"/>
    <row r="12529" ht="15" customHeight="1" x14ac:dyDescent="0.3"/>
    <row r="12530" ht="15" customHeight="1" x14ac:dyDescent="0.3"/>
    <row r="12531" ht="15" customHeight="1" x14ac:dyDescent="0.3"/>
    <row r="12532" ht="15" customHeight="1" x14ac:dyDescent="0.3"/>
    <row r="12533" ht="15" customHeight="1" x14ac:dyDescent="0.3"/>
    <row r="12534" ht="15" customHeight="1" x14ac:dyDescent="0.3"/>
    <row r="12535" ht="15" customHeight="1" x14ac:dyDescent="0.3"/>
    <row r="12536" ht="15" customHeight="1" x14ac:dyDescent="0.3"/>
    <row r="12537" ht="15" customHeight="1" x14ac:dyDescent="0.3"/>
    <row r="12538" ht="15" customHeight="1" x14ac:dyDescent="0.3"/>
    <row r="12539" ht="15" customHeight="1" x14ac:dyDescent="0.3"/>
    <row r="12540" ht="15" customHeight="1" x14ac:dyDescent="0.3"/>
    <row r="12541" ht="15" customHeight="1" x14ac:dyDescent="0.3"/>
    <row r="12542" ht="15" customHeight="1" x14ac:dyDescent="0.3"/>
    <row r="12543" ht="15" customHeight="1" x14ac:dyDescent="0.3"/>
    <row r="12544" ht="15" customHeight="1" x14ac:dyDescent="0.3"/>
    <row r="12545" ht="15" customHeight="1" x14ac:dyDescent="0.3"/>
    <row r="12546" ht="15" customHeight="1" x14ac:dyDescent="0.3"/>
    <row r="12547" ht="15" customHeight="1" x14ac:dyDescent="0.3"/>
    <row r="12548" ht="15" customHeight="1" x14ac:dyDescent="0.3"/>
    <row r="12549" ht="15" customHeight="1" x14ac:dyDescent="0.3"/>
    <row r="12550" ht="15" customHeight="1" x14ac:dyDescent="0.3"/>
    <row r="12551" ht="15" customHeight="1" x14ac:dyDescent="0.3"/>
    <row r="12552" ht="15" customHeight="1" x14ac:dyDescent="0.3"/>
    <row r="12553" ht="15" customHeight="1" x14ac:dyDescent="0.3"/>
    <row r="12554" ht="15" customHeight="1" x14ac:dyDescent="0.3"/>
    <row r="12555" ht="15" customHeight="1" x14ac:dyDescent="0.3"/>
    <row r="12556" ht="15" customHeight="1" x14ac:dyDescent="0.3"/>
    <row r="12557" ht="15" customHeight="1" x14ac:dyDescent="0.3"/>
    <row r="12558" ht="15" customHeight="1" x14ac:dyDescent="0.3"/>
    <row r="12559" ht="15" customHeight="1" x14ac:dyDescent="0.3"/>
    <row r="12560" ht="15" customHeight="1" x14ac:dyDescent="0.3"/>
    <row r="12561" ht="15" customHeight="1" x14ac:dyDescent="0.3"/>
    <row r="12562" ht="15" customHeight="1" x14ac:dyDescent="0.3"/>
    <row r="12563" ht="15" customHeight="1" x14ac:dyDescent="0.3"/>
    <row r="12564" ht="15" customHeight="1" x14ac:dyDescent="0.3"/>
    <row r="12565" ht="15" customHeight="1" x14ac:dyDescent="0.3"/>
    <row r="12566" ht="15" customHeight="1" x14ac:dyDescent="0.3"/>
    <row r="12567" ht="15" customHeight="1" x14ac:dyDescent="0.3"/>
    <row r="12568" ht="15" customHeight="1" x14ac:dyDescent="0.3"/>
    <row r="12569" ht="15" customHeight="1" x14ac:dyDescent="0.3"/>
    <row r="12570" ht="15" customHeight="1" x14ac:dyDescent="0.3"/>
    <row r="12571" ht="15" customHeight="1" x14ac:dyDescent="0.3"/>
    <row r="12572" ht="15" customHeight="1" x14ac:dyDescent="0.3"/>
    <row r="12573" ht="15" customHeight="1" x14ac:dyDescent="0.3"/>
    <row r="12574" ht="15" customHeight="1" x14ac:dyDescent="0.3"/>
    <row r="12575" ht="15" customHeight="1" x14ac:dyDescent="0.3"/>
    <row r="12576" ht="15" customHeight="1" x14ac:dyDescent="0.3"/>
    <row r="12577" ht="15" customHeight="1" x14ac:dyDescent="0.3"/>
    <row r="12578" ht="15" customHeight="1" x14ac:dyDescent="0.3"/>
    <row r="12579" ht="15" customHeight="1" x14ac:dyDescent="0.3"/>
    <row r="12580" ht="15" customHeight="1" x14ac:dyDescent="0.3"/>
    <row r="12581" ht="15" customHeight="1" x14ac:dyDescent="0.3"/>
    <row r="12582" ht="15" customHeight="1" x14ac:dyDescent="0.3"/>
    <row r="12583" ht="15" customHeight="1" x14ac:dyDescent="0.3"/>
    <row r="12584" ht="15" customHeight="1" x14ac:dyDescent="0.3"/>
    <row r="12585" ht="15" customHeight="1" x14ac:dyDescent="0.3"/>
    <row r="12586" ht="15" customHeight="1" x14ac:dyDescent="0.3"/>
    <row r="12587" ht="15" customHeight="1" x14ac:dyDescent="0.3"/>
    <row r="12588" ht="15" customHeight="1" x14ac:dyDescent="0.3"/>
    <row r="12589" ht="15" customHeight="1" x14ac:dyDescent="0.3"/>
    <row r="12590" ht="15" customHeight="1" x14ac:dyDescent="0.3"/>
    <row r="12591" ht="15" customHeight="1" x14ac:dyDescent="0.3"/>
    <row r="12592" ht="15" customHeight="1" x14ac:dyDescent="0.3"/>
    <row r="12593" ht="15" customHeight="1" x14ac:dyDescent="0.3"/>
    <row r="12594" ht="15" customHeight="1" x14ac:dyDescent="0.3"/>
    <row r="12595" ht="15" customHeight="1" x14ac:dyDescent="0.3"/>
    <row r="12596" ht="15" customHeight="1" x14ac:dyDescent="0.3"/>
    <row r="12597" ht="15" customHeight="1" x14ac:dyDescent="0.3"/>
    <row r="12598" ht="15" customHeight="1" x14ac:dyDescent="0.3"/>
    <row r="12599" ht="15" customHeight="1" x14ac:dyDescent="0.3"/>
    <row r="12600" ht="15" customHeight="1" x14ac:dyDescent="0.3"/>
    <row r="12601" ht="15" customHeight="1" x14ac:dyDescent="0.3"/>
    <row r="12602" ht="15" customHeight="1" x14ac:dyDescent="0.3"/>
    <row r="12603" ht="15" customHeight="1" x14ac:dyDescent="0.3"/>
    <row r="12604" ht="15" customHeight="1" x14ac:dyDescent="0.3"/>
    <row r="12605" ht="15" customHeight="1" x14ac:dyDescent="0.3"/>
    <row r="12606" ht="15" customHeight="1" x14ac:dyDescent="0.3"/>
    <row r="12607" ht="15" customHeight="1" x14ac:dyDescent="0.3"/>
    <row r="12608" ht="15" customHeight="1" x14ac:dyDescent="0.3"/>
    <row r="12609" ht="15" customHeight="1" x14ac:dyDescent="0.3"/>
    <row r="12610" ht="15" customHeight="1" x14ac:dyDescent="0.3"/>
    <row r="12611" ht="15" customHeight="1" x14ac:dyDescent="0.3"/>
    <row r="12612" ht="15" customHeight="1" x14ac:dyDescent="0.3"/>
    <row r="12613" ht="15" customHeight="1" x14ac:dyDescent="0.3"/>
    <row r="12614" ht="15" customHeight="1" x14ac:dyDescent="0.3"/>
    <row r="12615" ht="15" customHeight="1" x14ac:dyDescent="0.3"/>
    <row r="12616" ht="15" customHeight="1" x14ac:dyDescent="0.3"/>
    <row r="12617" ht="15" customHeight="1" x14ac:dyDescent="0.3"/>
    <row r="12618" ht="15" customHeight="1" x14ac:dyDescent="0.3"/>
    <row r="12619" ht="15" customHeight="1" x14ac:dyDescent="0.3"/>
    <row r="12620" ht="15" customHeight="1" x14ac:dyDescent="0.3"/>
    <row r="12621" ht="15" customHeight="1" x14ac:dyDescent="0.3"/>
    <row r="12622" ht="15" customHeight="1" x14ac:dyDescent="0.3"/>
    <row r="12623" ht="15" customHeight="1" x14ac:dyDescent="0.3"/>
    <row r="12624" ht="15" customHeight="1" x14ac:dyDescent="0.3"/>
    <row r="12625" ht="15" customHeight="1" x14ac:dyDescent="0.3"/>
    <row r="12626" ht="15" customHeight="1" x14ac:dyDescent="0.3"/>
    <row r="12627" ht="15" customHeight="1" x14ac:dyDescent="0.3"/>
    <row r="12628" ht="15" customHeight="1" x14ac:dyDescent="0.3"/>
    <row r="12629" ht="15" customHeight="1" x14ac:dyDescent="0.3"/>
    <row r="12630" ht="15" customHeight="1" x14ac:dyDescent="0.3"/>
    <row r="12631" ht="15" customHeight="1" x14ac:dyDescent="0.3"/>
    <row r="12632" ht="15" customHeight="1" x14ac:dyDescent="0.3"/>
    <row r="12633" ht="15" customHeight="1" x14ac:dyDescent="0.3"/>
    <row r="12634" ht="15" customHeight="1" x14ac:dyDescent="0.3"/>
    <row r="12635" ht="15" customHeight="1" x14ac:dyDescent="0.3"/>
    <row r="12636" ht="15" customHeight="1" x14ac:dyDescent="0.3"/>
    <row r="12637" ht="15" customHeight="1" x14ac:dyDescent="0.3"/>
    <row r="12638" ht="15" customHeight="1" x14ac:dyDescent="0.3"/>
    <row r="12639" ht="15" customHeight="1" x14ac:dyDescent="0.3"/>
    <row r="12640" ht="15" customHeight="1" x14ac:dyDescent="0.3"/>
    <row r="12641" ht="15" customHeight="1" x14ac:dyDescent="0.3"/>
    <row r="12642" ht="15" customHeight="1" x14ac:dyDescent="0.3"/>
    <row r="12643" ht="15" customHeight="1" x14ac:dyDescent="0.3"/>
    <row r="12644" ht="15" customHeight="1" x14ac:dyDescent="0.3"/>
    <row r="12645" ht="15" customHeight="1" x14ac:dyDescent="0.3"/>
    <row r="12646" ht="15" customHeight="1" x14ac:dyDescent="0.3"/>
    <row r="12647" ht="15" customHeight="1" x14ac:dyDescent="0.3"/>
    <row r="12648" ht="15" customHeight="1" x14ac:dyDescent="0.3"/>
    <row r="12649" ht="15" customHeight="1" x14ac:dyDescent="0.3"/>
    <row r="12650" ht="15" customHeight="1" x14ac:dyDescent="0.3"/>
    <row r="12651" ht="15" customHeight="1" x14ac:dyDescent="0.3"/>
    <row r="12652" ht="15" customHeight="1" x14ac:dyDescent="0.3"/>
    <row r="12653" ht="15" customHeight="1" x14ac:dyDescent="0.3"/>
    <row r="12654" ht="15" customHeight="1" x14ac:dyDescent="0.3"/>
    <row r="12655" ht="15" customHeight="1" x14ac:dyDescent="0.3"/>
    <row r="12656" ht="15" customHeight="1" x14ac:dyDescent="0.3"/>
    <row r="12657" ht="15" customHeight="1" x14ac:dyDescent="0.3"/>
    <row r="12658" ht="15" customHeight="1" x14ac:dyDescent="0.3"/>
    <row r="12659" ht="15" customHeight="1" x14ac:dyDescent="0.3"/>
    <row r="12660" ht="15" customHeight="1" x14ac:dyDescent="0.3"/>
    <row r="12661" ht="15" customHeight="1" x14ac:dyDescent="0.3"/>
    <row r="12662" ht="15" customHeight="1" x14ac:dyDescent="0.3"/>
    <row r="12663" ht="15" customHeight="1" x14ac:dyDescent="0.3"/>
    <row r="12664" ht="15" customHeight="1" x14ac:dyDescent="0.3"/>
    <row r="12665" ht="15" customHeight="1" x14ac:dyDescent="0.3"/>
    <row r="12666" ht="15" customHeight="1" x14ac:dyDescent="0.3"/>
    <row r="12667" ht="15" customHeight="1" x14ac:dyDescent="0.3"/>
    <row r="12668" ht="15" customHeight="1" x14ac:dyDescent="0.3"/>
    <row r="12669" ht="15" customHeight="1" x14ac:dyDescent="0.3"/>
    <row r="12670" ht="15" customHeight="1" x14ac:dyDescent="0.3"/>
    <row r="12671" ht="15" customHeight="1" x14ac:dyDescent="0.3"/>
    <row r="12672" ht="15" customHeight="1" x14ac:dyDescent="0.3"/>
    <row r="12673" ht="15" customHeight="1" x14ac:dyDescent="0.3"/>
    <row r="12674" ht="15" customHeight="1" x14ac:dyDescent="0.3"/>
    <row r="12675" ht="15" customHeight="1" x14ac:dyDescent="0.3"/>
    <row r="12676" ht="15" customHeight="1" x14ac:dyDescent="0.3"/>
    <row r="12677" ht="15" customHeight="1" x14ac:dyDescent="0.3"/>
    <row r="12678" ht="15" customHeight="1" x14ac:dyDescent="0.3"/>
    <row r="12679" ht="15" customHeight="1" x14ac:dyDescent="0.3"/>
    <row r="12680" ht="15" customHeight="1" x14ac:dyDescent="0.3"/>
    <row r="12681" ht="15" customHeight="1" x14ac:dyDescent="0.3"/>
    <row r="12682" ht="15" customHeight="1" x14ac:dyDescent="0.3"/>
    <row r="12683" ht="15" customHeight="1" x14ac:dyDescent="0.3"/>
    <row r="12684" ht="15" customHeight="1" x14ac:dyDescent="0.3"/>
    <row r="12685" ht="15" customHeight="1" x14ac:dyDescent="0.3"/>
    <row r="12686" ht="15" customHeight="1" x14ac:dyDescent="0.3"/>
    <row r="12687" ht="15" customHeight="1" x14ac:dyDescent="0.3"/>
    <row r="12688" ht="15" customHeight="1" x14ac:dyDescent="0.3"/>
    <row r="12689" ht="15" customHeight="1" x14ac:dyDescent="0.3"/>
    <row r="12690" ht="15" customHeight="1" x14ac:dyDescent="0.3"/>
    <row r="12691" ht="15" customHeight="1" x14ac:dyDescent="0.3"/>
    <row r="12692" ht="15" customHeight="1" x14ac:dyDescent="0.3"/>
    <row r="12693" ht="15" customHeight="1" x14ac:dyDescent="0.3"/>
    <row r="12694" ht="15" customHeight="1" x14ac:dyDescent="0.3"/>
    <row r="12695" ht="15" customHeight="1" x14ac:dyDescent="0.3"/>
    <row r="12696" ht="15" customHeight="1" x14ac:dyDescent="0.3"/>
    <row r="12697" ht="15" customHeight="1" x14ac:dyDescent="0.3"/>
    <row r="12698" ht="15" customHeight="1" x14ac:dyDescent="0.3"/>
    <row r="12699" ht="15" customHeight="1" x14ac:dyDescent="0.3"/>
    <row r="12700" ht="15" customHeight="1" x14ac:dyDescent="0.3"/>
    <row r="12701" ht="15" customHeight="1" x14ac:dyDescent="0.3"/>
    <row r="12702" ht="15" customHeight="1" x14ac:dyDescent="0.3"/>
    <row r="12703" ht="15" customHeight="1" x14ac:dyDescent="0.3"/>
    <row r="12704" ht="15" customHeight="1" x14ac:dyDescent="0.3"/>
    <row r="12705" ht="15" customHeight="1" x14ac:dyDescent="0.3"/>
    <row r="12706" ht="15" customHeight="1" x14ac:dyDescent="0.3"/>
    <row r="12707" ht="15" customHeight="1" x14ac:dyDescent="0.3"/>
    <row r="12708" ht="15" customHeight="1" x14ac:dyDescent="0.3"/>
    <row r="12709" ht="15" customHeight="1" x14ac:dyDescent="0.3"/>
    <row r="12710" ht="15" customHeight="1" x14ac:dyDescent="0.3"/>
    <row r="12711" ht="15" customHeight="1" x14ac:dyDescent="0.3"/>
    <row r="12712" ht="15" customHeight="1" x14ac:dyDescent="0.3"/>
    <row r="12713" ht="15" customHeight="1" x14ac:dyDescent="0.3"/>
    <row r="12714" ht="15" customHeight="1" x14ac:dyDescent="0.3"/>
    <row r="12715" ht="15" customHeight="1" x14ac:dyDescent="0.3"/>
    <row r="12716" ht="15" customHeight="1" x14ac:dyDescent="0.3"/>
    <row r="12717" ht="15" customHeight="1" x14ac:dyDescent="0.3"/>
    <row r="12718" ht="15" customHeight="1" x14ac:dyDescent="0.3"/>
    <row r="12719" ht="15" customHeight="1" x14ac:dyDescent="0.3"/>
    <row r="12720" ht="15" customHeight="1" x14ac:dyDescent="0.3"/>
    <row r="12721" ht="15" customHeight="1" x14ac:dyDescent="0.3"/>
    <row r="12722" ht="15" customHeight="1" x14ac:dyDescent="0.3"/>
    <row r="12723" ht="15" customHeight="1" x14ac:dyDescent="0.3"/>
    <row r="12724" ht="15" customHeight="1" x14ac:dyDescent="0.3"/>
    <row r="12725" ht="15" customHeight="1" x14ac:dyDescent="0.3"/>
    <row r="12726" ht="15" customHeight="1" x14ac:dyDescent="0.3"/>
    <row r="12727" ht="15" customHeight="1" x14ac:dyDescent="0.3"/>
    <row r="12728" ht="15" customHeight="1" x14ac:dyDescent="0.3"/>
    <row r="12729" ht="15" customHeight="1" x14ac:dyDescent="0.3"/>
    <row r="12730" ht="15" customHeight="1" x14ac:dyDescent="0.3"/>
    <row r="12731" ht="15" customHeight="1" x14ac:dyDescent="0.3"/>
    <row r="12732" ht="15" customHeight="1" x14ac:dyDescent="0.3"/>
    <row r="12733" ht="15" customHeight="1" x14ac:dyDescent="0.3"/>
    <row r="12734" ht="15" customHeight="1" x14ac:dyDescent="0.3"/>
    <row r="12735" ht="15" customHeight="1" x14ac:dyDescent="0.3"/>
    <row r="12736" ht="15" customHeight="1" x14ac:dyDescent="0.3"/>
    <row r="12737" ht="15" customHeight="1" x14ac:dyDescent="0.3"/>
    <row r="12738" ht="15" customHeight="1" x14ac:dyDescent="0.3"/>
    <row r="12739" ht="15" customHeight="1" x14ac:dyDescent="0.3"/>
    <row r="12740" ht="15" customHeight="1" x14ac:dyDescent="0.3"/>
    <row r="12741" ht="15" customHeight="1" x14ac:dyDescent="0.3"/>
    <row r="12742" ht="15" customHeight="1" x14ac:dyDescent="0.3"/>
    <row r="12743" ht="15" customHeight="1" x14ac:dyDescent="0.3"/>
    <row r="12744" ht="15" customHeight="1" x14ac:dyDescent="0.3"/>
    <row r="12745" ht="15" customHeight="1" x14ac:dyDescent="0.3"/>
    <row r="12746" ht="15" customHeight="1" x14ac:dyDescent="0.3"/>
    <row r="12747" ht="15" customHeight="1" x14ac:dyDescent="0.3"/>
    <row r="12748" ht="15" customHeight="1" x14ac:dyDescent="0.3"/>
    <row r="12749" ht="15" customHeight="1" x14ac:dyDescent="0.3"/>
    <row r="12750" ht="15" customHeight="1" x14ac:dyDescent="0.3"/>
    <row r="12751" ht="15" customHeight="1" x14ac:dyDescent="0.3"/>
    <row r="12752" ht="15" customHeight="1" x14ac:dyDescent="0.3"/>
    <row r="12753" ht="15" customHeight="1" x14ac:dyDescent="0.3"/>
    <row r="12754" ht="15" customHeight="1" x14ac:dyDescent="0.3"/>
    <row r="12755" ht="15" customHeight="1" x14ac:dyDescent="0.3"/>
    <row r="12756" ht="15" customHeight="1" x14ac:dyDescent="0.3"/>
    <row r="12757" ht="15" customHeight="1" x14ac:dyDescent="0.3"/>
    <row r="12758" ht="15" customHeight="1" x14ac:dyDescent="0.3"/>
    <row r="12759" ht="15" customHeight="1" x14ac:dyDescent="0.3"/>
    <row r="12760" ht="15" customHeight="1" x14ac:dyDescent="0.3"/>
    <row r="12761" ht="15" customHeight="1" x14ac:dyDescent="0.3"/>
    <row r="12762" ht="15" customHeight="1" x14ac:dyDescent="0.3"/>
    <row r="12763" ht="15" customHeight="1" x14ac:dyDescent="0.3"/>
    <row r="12764" ht="15" customHeight="1" x14ac:dyDescent="0.3"/>
    <row r="12765" ht="15" customHeight="1" x14ac:dyDescent="0.3"/>
    <row r="12766" ht="15" customHeight="1" x14ac:dyDescent="0.3"/>
    <row r="12767" ht="15" customHeight="1" x14ac:dyDescent="0.3"/>
    <row r="12768" ht="15" customHeight="1" x14ac:dyDescent="0.3"/>
    <row r="12769" ht="15" customHeight="1" x14ac:dyDescent="0.3"/>
    <row r="12770" ht="15" customHeight="1" x14ac:dyDescent="0.3"/>
    <row r="12771" ht="15" customHeight="1" x14ac:dyDescent="0.3"/>
    <row r="12772" ht="15" customHeight="1" x14ac:dyDescent="0.3"/>
    <row r="12773" ht="15" customHeight="1" x14ac:dyDescent="0.3"/>
    <row r="12774" ht="15" customHeight="1" x14ac:dyDescent="0.3"/>
    <row r="12775" ht="15" customHeight="1" x14ac:dyDescent="0.3"/>
    <row r="12776" ht="15" customHeight="1" x14ac:dyDescent="0.3"/>
    <row r="12777" ht="15" customHeight="1" x14ac:dyDescent="0.3"/>
    <row r="12778" ht="15" customHeight="1" x14ac:dyDescent="0.3"/>
    <row r="12779" ht="15" customHeight="1" x14ac:dyDescent="0.3"/>
    <row r="12780" ht="15" customHeight="1" x14ac:dyDescent="0.3"/>
    <row r="12781" ht="15" customHeight="1" x14ac:dyDescent="0.3"/>
    <row r="12782" ht="15" customHeight="1" x14ac:dyDescent="0.3"/>
    <row r="12783" ht="15" customHeight="1" x14ac:dyDescent="0.3"/>
    <row r="12784" ht="15" customHeight="1" x14ac:dyDescent="0.3"/>
    <row r="12785" ht="15" customHeight="1" x14ac:dyDescent="0.3"/>
    <row r="12786" ht="15" customHeight="1" x14ac:dyDescent="0.3"/>
    <row r="12787" ht="15" customHeight="1" x14ac:dyDescent="0.3"/>
    <row r="12788" ht="15" customHeight="1" x14ac:dyDescent="0.3"/>
    <row r="12789" ht="15" customHeight="1" x14ac:dyDescent="0.3"/>
    <row r="12790" ht="15" customHeight="1" x14ac:dyDescent="0.3"/>
    <row r="12791" ht="15" customHeight="1" x14ac:dyDescent="0.3"/>
    <row r="12792" ht="15" customHeight="1" x14ac:dyDescent="0.3"/>
    <row r="12793" ht="15" customHeight="1" x14ac:dyDescent="0.3"/>
    <row r="12794" ht="15" customHeight="1" x14ac:dyDescent="0.3"/>
    <row r="12795" ht="15" customHeight="1" x14ac:dyDescent="0.3"/>
    <row r="12796" ht="15" customHeight="1" x14ac:dyDescent="0.3"/>
    <row r="12797" ht="15" customHeight="1" x14ac:dyDescent="0.3"/>
    <row r="12798" ht="15" customHeight="1" x14ac:dyDescent="0.3"/>
    <row r="12799" ht="15" customHeight="1" x14ac:dyDescent="0.3"/>
    <row r="12800" ht="15" customHeight="1" x14ac:dyDescent="0.3"/>
    <row r="12801" ht="15" customHeight="1" x14ac:dyDescent="0.3"/>
    <row r="12802" ht="15" customHeight="1" x14ac:dyDescent="0.3"/>
    <row r="12803" ht="15" customHeight="1" x14ac:dyDescent="0.3"/>
    <row r="12804" ht="15" customHeight="1" x14ac:dyDescent="0.3"/>
    <row r="12805" ht="15" customHeight="1" x14ac:dyDescent="0.3"/>
    <row r="12806" ht="15" customHeight="1" x14ac:dyDescent="0.3"/>
    <row r="12807" ht="15" customHeight="1" x14ac:dyDescent="0.3"/>
    <row r="12808" ht="15" customHeight="1" x14ac:dyDescent="0.3"/>
    <row r="12809" ht="15" customHeight="1" x14ac:dyDescent="0.3"/>
    <row r="12810" ht="15" customHeight="1" x14ac:dyDescent="0.3"/>
    <row r="12811" ht="15" customHeight="1" x14ac:dyDescent="0.3"/>
    <row r="12812" ht="15" customHeight="1" x14ac:dyDescent="0.3"/>
    <row r="12813" ht="15" customHeight="1" x14ac:dyDescent="0.3"/>
    <row r="12814" ht="15" customHeight="1" x14ac:dyDescent="0.3"/>
    <row r="12815" ht="15" customHeight="1" x14ac:dyDescent="0.3"/>
    <row r="12816" ht="15" customHeight="1" x14ac:dyDescent="0.3"/>
    <row r="12817" ht="15" customHeight="1" x14ac:dyDescent="0.3"/>
    <row r="12818" ht="15" customHeight="1" x14ac:dyDescent="0.3"/>
    <row r="12819" ht="15" customHeight="1" x14ac:dyDescent="0.3"/>
    <row r="12820" ht="15" customHeight="1" x14ac:dyDescent="0.3"/>
    <row r="12821" ht="15" customHeight="1" x14ac:dyDescent="0.3"/>
    <row r="12822" ht="15" customHeight="1" x14ac:dyDescent="0.3"/>
    <row r="12823" ht="15" customHeight="1" x14ac:dyDescent="0.3"/>
    <row r="12824" ht="15" customHeight="1" x14ac:dyDescent="0.3"/>
    <row r="12825" ht="15" customHeight="1" x14ac:dyDescent="0.3"/>
    <row r="12826" ht="15" customHeight="1" x14ac:dyDescent="0.3"/>
    <row r="12827" ht="15" customHeight="1" x14ac:dyDescent="0.3"/>
    <row r="12828" ht="15" customHeight="1" x14ac:dyDescent="0.3"/>
    <row r="12829" ht="15" customHeight="1" x14ac:dyDescent="0.3"/>
    <row r="12830" ht="15" customHeight="1" x14ac:dyDescent="0.3"/>
    <row r="12831" ht="15" customHeight="1" x14ac:dyDescent="0.3"/>
    <row r="12832" ht="15" customHeight="1" x14ac:dyDescent="0.3"/>
    <row r="12833" ht="15" customHeight="1" x14ac:dyDescent="0.3"/>
    <row r="12834" ht="15" customHeight="1" x14ac:dyDescent="0.3"/>
    <row r="12835" ht="15" customHeight="1" x14ac:dyDescent="0.3"/>
    <row r="12836" ht="15" customHeight="1" x14ac:dyDescent="0.3"/>
    <row r="12837" ht="15" customHeight="1" x14ac:dyDescent="0.3"/>
    <row r="12838" ht="15" customHeight="1" x14ac:dyDescent="0.3"/>
    <row r="12839" ht="15" customHeight="1" x14ac:dyDescent="0.3"/>
    <row r="12840" ht="15" customHeight="1" x14ac:dyDescent="0.3"/>
    <row r="12841" ht="15" customHeight="1" x14ac:dyDescent="0.3"/>
    <row r="12842" ht="15" customHeight="1" x14ac:dyDescent="0.3"/>
    <row r="12843" ht="15" customHeight="1" x14ac:dyDescent="0.3"/>
    <row r="12844" ht="15" customHeight="1" x14ac:dyDescent="0.3"/>
    <row r="12845" ht="15" customHeight="1" x14ac:dyDescent="0.3"/>
    <row r="12846" ht="15" customHeight="1" x14ac:dyDescent="0.3"/>
    <row r="12847" ht="15" customHeight="1" x14ac:dyDescent="0.3"/>
    <row r="12848" ht="15" customHeight="1" x14ac:dyDescent="0.3"/>
    <row r="12849" ht="15" customHeight="1" x14ac:dyDescent="0.3"/>
    <row r="12850" ht="15" customHeight="1" x14ac:dyDescent="0.3"/>
    <row r="12851" ht="15" customHeight="1" x14ac:dyDescent="0.3"/>
    <row r="12852" ht="15" customHeight="1" x14ac:dyDescent="0.3"/>
    <row r="12853" ht="15" customHeight="1" x14ac:dyDescent="0.3"/>
    <row r="12854" ht="15" customHeight="1" x14ac:dyDescent="0.3"/>
    <row r="12855" ht="15" customHeight="1" x14ac:dyDescent="0.3"/>
    <row r="12856" ht="15" customHeight="1" x14ac:dyDescent="0.3"/>
    <row r="12857" ht="15" customHeight="1" x14ac:dyDescent="0.3"/>
    <row r="12858" ht="15" customHeight="1" x14ac:dyDescent="0.3"/>
    <row r="12859" ht="15" customHeight="1" x14ac:dyDescent="0.3"/>
    <row r="12860" ht="15" customHeight="1" x14ac:dyDescent="0.3"/>
    <row r="12861" ht="15" customHeight="1" x14ac:dyDescent="0.3"/>
    <row r="12862" ht="15" customHeight="1" x14ac:dyDescent="0.3"/>
    <row r="12863" ht="15" customHeight="1" x14ac:dyDescent="0.3"/>
    <row r="12864" ht="15" customHeight="1" x14ac:dyDescent="0.3"/>
    <row r="12865" ht="15" customHeight="1" x14ac:dyDescent="0.3"/>
    <row r="12866" ht="15" customHeight="1" x14ac:dyDescent="0.3"/>
    <row r="12867" ht="15" customHeight="1" x14ac:dyDescent="0.3"/>
    <row r="12868" ht="15" customHeight="1" x14ac:dyDescent="0.3"/>
    <row r="12869" ht="15" customHeight="1" x14ac:dyDescent="0.3"/>
    <row r="12870" ht="15" customHeight="1" x14ac:dyDescent="0.3"/>
    <row r="12871" ht="15" customHeight="1" x14ac:dyDescent="0.3"/>
    <row r="12872" ht="15" customHeight="1" x14ac:dyDescent="0.3"/>
    <row r="12873" ht="15" customHeight="1" x14ac:dyDescent="0.3"/>
    <row r="12874" ht="15" customHeight="1" x14ac:dyDescent="0.3"/>
    <row r="12875" ht="15" customHeight="1" x14ac:dyDescent="0.3"/>
    <row r="12876" ht="15" customHeight="1" x14ac:dyDescent="0.3"/>
    <row r="12877" ht="15" customHeight="1" x14ac:dyDescent="0.3"/>
    <row r="12878" ht="15" customHeight="1" x14ac:dyDescent="0.3"/>
    <row r="12879" ht="15" customHeight="1" x14ac:dyDescent="0.3"/>
    <row r="12880" ht="15" customHeight="1" x14ac:dyDescent="0.3"/>
    <row r="12881" ht="15" customHeight="1" x14ac:dyDescent="0.3"/>
    <row r="12882" ht="15" customHeight="1" x14ac:dyDescent="0.3"/>
    <row r="12883" ht="15" customHeight="1" x14ac:dyDescent="0.3"/>
    <row r="12884" ht="15" customHeight="1" x14ac:dyDescent="0.3"/>
    <row r="12885" ht="15" customHeight="1" x14ac:dyDescent="0.3"/>
    <row r="12886" ht="15" customHeight="1" x14ac:dyDescent="0.3"/>
    <row r="12887" ht="15" customHeight="1" x14ac:dyDescent="0.3"/>
    <row r="12888" ht="15" customHeight="1" x14ac:dyDescent="0.3"/>
    <row r="12889" ht="15" customHeight="1" x14ac:dyDescent="0.3"/>
    <row r="12890" ht="15" customHeight="1" x14ac:dyDescent="0.3"/>
    <row r="12891" ht="15" customHeight="1" x14ac:dyDescent="0.3"/>
    <row r="12892" ht="15" customHeight="1" x14ac:dyDescent="0.3"/>
    <row r="12893" ht="15" customHeight="1" x14ac:dyDescent="0.3"/>
    <row r="12894" ht="15" customHeight="1" x14ac:dyDescent="0.3"/>
    <row r="12895" ht="15" customHeight="1" x14ac:dyDescent="0.3"/>
    <row r="12896" ht="15" customHeight="1" x14ac:dyDescent="0.3"/>
    <row r="12897" ht="15" customHeight="1" x14ac:dyDescent="0.3"/>
    <row r="12898" ht="15" customHeight="1" x14ac:dyDescent="0.3"/>
    <row r="12899" ht="15" customHeight="1" x14ac:dyDescent="0.3"/>
    <row r="12900" ht="15" customHeight="1" x14ac:dyDescent="0.3"/>
    <row r="12901" ht="15" customHeight="1" x14ac:dyDescent="0.3"/>
    <row r="12902" ht="15" customHeight="1" x14ac:dyDescent="0.3"/>
    <row r="12903" ht="15" customHeight="1" x14ac:dyDescent="0.3"/>
    <row r="12904" ht="15" customHeight="1" x14ac:dyDescent="0.3"/>
    <row r="12905" ht="15" customHeight="1" x14ac:dyDescent="0.3"/>
    <row r="12906" ht="15" customHeight="1" x14ac:dyDescent="0.3"/>
    <row r="12907" ht="15" customHeight="1" x14ac:dyDescent="0.3"/>
    <row r="12908" ht="15" customHeight="1" x14ac:dyDescent="0.3"/>
    <row r="12909" ht="15" customHeight="1" x14ac:dyDescent="0.3"/>
    <row r="12910" ht="15" customHeight="1" x14ac:dyDescent="0.3"/>
    <row r="12911" ht="15" customHeight="1" x14ac:dyDescent="0.3"/>
    <row r="12912" ht="15" customHeight="1" x14ac:dyDescent="0.3"/>
    <row r="12913" ht="15" customHeight="1" x14ac:dyDescent="0.3"/>
    <row r="12914" ht="15" customHeight="1" x14ac:dyDescent="0.3"/>
    <row r="12915" ht="15" customHeight="1" x14ac:dyDescent="0.3"/>
    <row r="12916" ht="15" customHeight="1" x14ac:dyDescent="0.3"/>
    <row r="12917" ht="15" customHeight="1" x14ac:dyDescent="0.3"/>
    <row r="12918" ht="15" customHeight="1" x14ac:dyDescent="0.3"/>
    <row r="12919" ht="15" customHeight="1" x14ac:dyDescent="0.3"/>
    <row r="12920" ht="15" customHeight="1" x14ac:dyDescent="0.3"/>
    <row r="12921" ht="15" customHeight="1" x14ac:dyDescent="0.3"/>
    <row r="12922" ht="15" customHeight="1" x14ac:dyDescent="0.3"/>
    <row r="12923" ht="15" customHeight="1" x14ac:dyDescent="0.3"/>
    <row r="12924" ht="15" customHeight="1" x14ac:dyDescent="0.3"/>
    <row r="12925" ht="15" customHeight="1" x14ac:dyDescent="0.3"/>
    <row r="12926" ht="15" customHeight="1" x14ac:dyDescent="0.3"/>
    <row r="12927" ht="15" customHeight="1" x14ac:dyDescent="0.3"/>
    <row r="12928" ht="15" customHeight="1" x14ac:dyDescent="0.3"/>
    <row r="12929" ht="15" customHeight="1" x14ac:dyDescent="0.3"/>
    <row r="12930" ht="15" customHeight="1" x14ac:dyDescent="0.3"/>
    <row r="12931" ht="15" customHeight="1" x14ac:dyDescent="0.3"/>
    <row r="12932" ht="15" customHeight="1" x14ac:dyDescent="0.3"/>
    <row r="12933" ht="15" customHeight="1" x14ac:dyDescent="0.3"/>
    <row r="12934" ht="15" customHeight="1" x14ac:dyDescent="0.3"/>
    <row r="12935" ht="15" customHeight="1" x14ac:dyDescent="0.3"/>
    <row r="12936" ht="15" customHeight="1" x14ac:dyDescent="0.3"/>
    <row r="12937" ht="15" customHeight="1" x14ac:dyDescent="0.3"/>
    <row r="12938" ht="15" customHeight="1" x14ac:dyDescent="0.3"/>
    <row r="12939" ht="15" customHeight="1" x14ac:dyDescent="0.3"/>
    <row r="12940" ht="15" customHeight="1" x14ac:dyDescent="0.3"/>
    <row r="12941" ht="15" customHeight="1" x14ac:dyDescent="0.3"/>
    <row r="12942" ht="15" customHeight="1" x14ac:dyDescent="0.3"/>
    <row r="12943" ht="15" customHeight="1" x14ac:dyDescent="0.3"/>
    <row r="12944" ht="15" customHeight="1" x14ac:dyDescent="0.3"/>
    <row r="12945" ht="15" customHeight="1" x14ac:dyDescent="0.3"/>
    <row r="12946" ht="15" customHeight="1" x14ac:dyDescent="0.3"/>
    <row r="12947" ht="15" customHeight="1" x14ac:dyDescent="0.3"/>
    <row r="12948" ht="15" customHeight="1" x14ac:dyDescent="0.3"/>
    <row r="12949" ht="15" customHeight="1" x14ac:dyDescent="0.3"/>
    <row r="12950" ht="15" customHeight="1" x14ac:dyDescent="0.3"/>
    <row r="12951" ht="15" customHeight="1" x14ac:dyDescent="0.3"/>
    <row r="12952" ht="15" customHeight="1" x14ac:dyDescent="0.3"/>
    <row r="12953" ht="15" customHeight="1" x14ac:dyDescent="0.3"/>
    <row r="12954" ht="15" customHeight="1" x14ac:dyDescent="0.3"/>
    <row r="12955" ht="15" customHeight="1" x14ac:dyDescent="0.3"/>
    <row r="12956" ht="15" customHeight="1" x14ac:dyDescent="0.3"/>
    <row r="12957" ht="15" customHeight="1" x14ac:dyDescent="0.3"/>
    <row r="12958" ht="15" customHeight="1" x14ac:dyDescent="0.3"/>
    <row r="12959" ht="15" customHeight="1" x14ac:dyDescent="0.3"/>
    <row r="12960" ht="15" customHeight="1" x14ac:dyDescent="0.3"/>
    <row r="12961" ht="15" customHeight="1" x14ac:dyDescent="0.3"/>
    <row r="12962" ht="15" customHeight="1" x14ac:dyDescent="0.3"/>
    <row r="12963" ht="15" customHeight="1" x14ac:dyDescent="0.3"/>
    <row r="12964" ht="15" customHeight="1" x14ac:dyDescent="0.3"/>
    <row r="12965" ht="15" customHeight="1" x14ac:dyDescent="0.3"/>
    <row r="12966" ht="15" customHeight="1" x14ac:dyDescent="0.3"/>
    <row r="12967" ht="15" customHeight="1" x14ac:dyDescent="0.3"/>
    <row r="12968" ht="15" customHeight="1" x14ac:dyDescent="0.3"/>
    <row r="12969" ht="15" customHeight="1" x14ac:dyDescent="0.3"/>
    <row r="12970" ht="15" customHeight="1" x14ac:dyDescent="0.3"/>
    <row r="12971" ht="15" customHeight="1" x14ac:dyDescent="0.3"/>
    <row r="12972" ht="15" customHeight="1" x14ac:dyDescent="0.3"/>
    <row r="12973" ht="15" customHeight="1" x14ac:dyDescent="0.3"/>
    <row r="12974" ht="15" customHeight="1" x14ac:dyDescent="0.3"/>
    <row r="12975" ht="15" customHeight="1" x14ac:dyDescent="0.3"/>
    <row r="12976" ht="15" customHeight="1" x14ac:dyDescent="0.3"/>
    <row r="12977" ht="15" customHeight="1" x14ac:dyDescent="0.3"/>
    <row r="12978" ht="15" customHeight="1" x14ac:dyDescent="0.3"/>
    <row r="12979" ht="15" customHeight="1" x14ac:dyDescent="0.3"/>
    <row r="12980" ht="15" customHeight="1" x14ac:dyDescent="0.3"/>
    <row r="12981" ht="15" customHeight="1" x14ac:dyDescent="0.3"/>
    <row r="12982" ht="15" customHeight="1" x14ac:dyDescent="0.3"/>
    <row r="12983" ht="15" customHeight="1" x14ac:dyDescent="0.3"/>
    <row r="12984" ht="15" customHeight="1" x14ac:dyDescent="0.3"/>
    <row r="12985" ht="15" customHeight="1" x14ac:dyDescent="0.3"/>
    <row r="12986" ht="15" customHeight="1" x14ac:dyDescent="0.3"/>
    <row r="12987" ht="15" customHeight="1" x14ac:dyDescent="0.3"/>
    <row r="12988" ht="15" customHeight="1" x14ac:dyDescent="0.3"/>
    <row r="12989" ht="15" customHeight="1" x14ac:dyDescent="0.3"/>
    <row r="12990" ht="15" customHeight="1" x14ac:dyDescent="0.3"/>
    <row r="12991" ht="15" customHeight="1" x14ac:dyDescent="0.3"/>
    <row r="12992" ht="15" customHeight="1" x14ac:dyDescent="0.3"/>
    <row r="12993" ht="15" customHeight="1" x14ac:dyDescent="0.3"/>
    <row r="12994" ht="15" customHeight="1" x14ac:dyDescent="0.3"/>
    <row r="12995" ht="15" customHeight="1" x14ac:dyDescent="0.3"/>
    <row r="12996" ht="15" customHeight="1" x14ac:dyDescent="0.3"/>
    <row r="12997" ht="15" customHeight="1" x14ac:dyDescent="0.3"/>
    <row r="12998" ht="15" customHeight="1" x14ac:dyDescent="0.3"/>
    <row r="12999" ht="15" customHeight="1" x14ac:dyDescent="0.3"/>
    <row r="13000" ht="15" customHeight="1" x14ac:dyDescent="0.3"/>
    <row r="13001" ht="15" customHeight="1" x14ac:dyDescent="0.3"/>
    <row r="13002" ht="15" customHeight="1" x14ac:dyDescent="0.3"/>
    <row r="13003" ht="15" customHeight="1" x14ac:dyDescent="0.3"/>
    <row r="13004" ht="15" customHeight="1" x14ac:dyDescent="0.3"/>
    <row r="13005" ht="15" customHeight="1" x14ac:dyDescent="0.3"/>
    <row r="13006" ht="15" customHeight="1" x14ac:dyDescent="0.3"/>
    <row r="13007" ht="15" customHeight="1" x14ac:dyDescent="0.3"/>
    <row r="13008" ht="15" customHeight="1" x14ac:dyDescent="0.3"/>
    <row r="13009" ht="15" customHeight="1" x14ac:dyDescent="0.3"/>
    <row r="13010" ht="15" customHeight="1" x14ac:dyDescent="0.3"/>
    <row r="13011" ht="15" customHeight="1" x14ac:dyDescent="0.3"/>
    <row r="13012" ht="15" customHeight="1" x14ac:dyDescent="0.3"/>
    <row r="13013" ht="15" customHeight="1" x14ac:dyDescent="0.3"/>
    <row r="13014" ht="15" customHeight="1" x14ac:dyDescent="0.3"/>
    <row r="13015" ht="15" customHeight="1" x14ac:dyDescent="0.3"/>
    <row r="13016" ht="15" customHeight="1" x14ac:dyDescent="0.3"/>
    <row r="13017" ht="15" customHeight="1" x14ac:dyDescent="0.3"/>
    <row r="13018" ht="15" customHeight="1" x14ac:dyDescent="0.3"/>
    <row r="13019" ht="15" customHeight="1" x14ac:dyDescent="0.3"/>
    <row r="13020" ht="15" customHeight="1" x14ac:dyDescent="0.3"/>
    <row r="13021" ht="15" customHeight="1" x14ac:dyDescent="0.3"/>
    <row r="13022" ht="15" customHeight="1" x14ac:dyDescent="0.3"/>
    <row r="13023" ht="15" customHeight="1" x14ac:dyDescent="0.3"/>
    <row r="13024" ht="15" customHeight="1" x14ac:dyDescent="0.3"/>
    <row r="13025" ht="15" customHeight="1" x14ac:dyDescent="0.3"/>
    <row r="13026" ht="15" customHeight="1" x14ac:dyDescent="0.3"/>
    <row r="13027" ht="15" customHeight="1" x14ac:dyDescent="0.3"/>
    <row r="13028" ht="15" customHeight="1" x14ac:dyDescent="0.3"/>
    <row r="13029" ht="15" customHeight="1" x14ac:dyDescent="0.3"/>
    <row r="13030" ht="15" customHeight="1" x14ac:dyDescent="0.3"/>
    <row r="13031" ht="15" customHeight="1" x14ac:dyDescent="0.3"/>
    <row r="13032" ht="15" customHeight="1" x14ac:dyDescent="0.3"/>
    <row r="13033" ht="15" customHeight="1" x14ac:dyDescent="0.3"/>
    <row r="13034" ht="15" customHeight="1" x14ac:dyDescent="0.3"/>
    <row r="13035" ht="15" customHeight="1" x14ac:dyDescent="0.3"/>
    <row r="13036" ht="15" customHeight="1" x14ac:dyDescent="0.3"/>
    <row r="13037" ht="15" customHeight="1" x14ac:dyDescent="0.3"/>
    <row r="13038" ht="15" customHeight="1" x14ac:dyDescent="0.3"/>
    <row r="13039" ht="15" customHeight="1" x14ac:dyDescent="0.3"/>
    <row r="13040" ht="15" customHeight="1" x14ac:dyDescent="0.3"/>
    <row r="13041" ht="15" customHeight="1" x14ac:dyDescent="0.3"/>
    <row r="13042" ht="15" customHeight="1" x14ac:dyDescent="0.3"/>
    <row r="13043" ht="15" customHeight="1" x14ac:dyDescent="0.3"/>
    <row r="13044" ht="15" customHeight="1" x14ac:dyDescent="0.3"/>
    <row r="13045" ht="15" customHeight="1" x14ac:dyDescent="0.3"/>
    <row r="13046" ht="15" customHeight="1" x14ac:dyDescent="0.3"/>
    <row r="13047" ht="15" customHeight="1" x14ac:dyDescent="0.3"/>
    <row r="13048" ht="15" customHeight="1" x14ac:dyDescent="0.3"/>
    <row r="13049" ht="15" customHeight="1" x14ac:dyDescent="0.3"/>
    <row r="13050" ht="15" customHeight="1" x14ac:dyDescent="0.3"/>
    <row r="13051" ht="15" customHeight="1" x14ac:dyDescent="0.3"/>
    <row r="13052" ht="15" customHeight="1" x14ac:dyDescent="0.3"/>
    <row r="13053" ht="15" customHeight="1" x14ac:dyDescent="0.3"/>
    <row r="13054" ht="15" customHeight="1" x14ac:dyDescent="0.3"/>
    <row r="13055" ht="15" customHeight="1" x14ac:dyDescent="0.3"/>
    <row r="13056" ht="15" customHeight="1" x14ac:dyDescent="0.3"/>
    <row r="13057" ht="15" customHeight="1" x14ac:dyDescent="0.3"/>
    <row r="13058" ht="15" customHeight="1" x14ac:dyDescent="0.3"/>
    <row r="13059" ht="15" customHeight="1" x14ac:dyDescent="0.3"/>
    <row r="13060" ht="15" customHeight="1" x14ac:dyDescent="0.3"/>
    <row r="13061" ht="15" customHeight="1" x14ac:dyDescent="0.3"/>
    <row r="13062" ht="15" customHeight="1" x14ac:dyDescent="0.3"/>
    <row r="13063" ht="15" customHeight="1" x14ac:dyDescent="0.3"/>
    <row r="13064" ht="15" customHeight="1" x14ac:dyDescent="0.3"/>
    <row r="13065" ht="15" customHeight="1" x14ac:dyDescent="0.3"/>
    <row r="13066" ht="15" customHeight="1" x14ac:dyDescent="0.3"/>
    <row r="13067" ht="15" customHeight="1" x14ac:dyDescent="0.3"/>
    <row r="13068" ht="15" customHeight="1" x14ac:dyDescent="0.3"/>
    <row r="13069" ht="15" customHeight="1" x14ac:dyDescent="0.3"/>
    <row r="13070" ht="15" customHeight="1" x14ac:dyDescent="0.3"/>
    <row r="13071" ht="15" customHeight="1" x14ac:dyDescent="0.3"/>
    <row r="13072" ht="15" customHeight="1" x14ac:dyDescent="0.3"/>
    <row r="13073" ht="15" customHeight="1" x14ac:dyDescent="0.3"/>
    <row r="13074" ht="15" customHeight="1" x14ac:dyDescent="0.3"/>
    <row r="13075" ht="15" customHeight="1" x14ac:dyDescent="0.3"/>
    <row r="13076" ht="15" customHeight="1" x14ac:dyDescent="0.3"/>
    <row r="13077" ht="15" customHeight="1" x14ac:dyDescent="0.3"/>
    <row r="13078" ht="15" customHeight="1" x14ac:dyDescent="0.3"/>
    <row r="13079" ht="15" customHeight="1" x14ac:dyDescent="0.3"/>
    <row r="13080" ht="15" customHeight="1" x14ac:dyDescent="0.3"/>
    <row r="13081" ht="15" customHeight="1" x14ac:dyDescent="0.3"/>
    <row r="13082" ht="15" customHeight="1" x14ac:dyDescent="0.3"/>
    <row r="13083" ht="15" customHeight="1" x14ac:dyDescent="0.3"/>
    <row r="13084" ht="15" customHeight="1" x14ac:dyDescent="0.3"/>
    <row r="13085" ht="15" customHeight="1" x14ac:dyDescent="0.3"/>
    <row r="13086" ht="15" customHeight="1" x14ac:dyDescent="0.3"/>
    <row r="13087" ht="15" customHeight="1" x14ac:dyDescent="0.3"/>
    <row r="13088" ht="15" customHeight="1" x14ac:dyDescent="0.3"/>
    <row r="13089" ht="15" customHeight="1" x14ac:dyDescent="0.3"/>
    <row r="13090" ht="15" customHeight="1" x14ac:dyDescent="0.3"/>
    <row r="13091" ht="15" customHeight="1" x14ac:dyDescent="0.3"/>
    <row r="13092" ht="15" customHeight="1" x14ac:dyDescent="0.3"/>
    <row r="13093" ht="15" customHeight="1" x14ac:dyDescent="0.3"/>
    <row r="13094" ht="15" customHeight="1" x14ac:dyDescent="0.3"/>
    <row r="13095" ht="15" customHeight="1" x14ac:dyDescent="0.3"/>
    <row r="13096" ht="15" customHeight="1" x14ac:dyDescent="0.3"/>
    <row r="13097" ht="15" customHeight="1" x14ac:dyDescent="0.3"/>
    <row r="13098" ht="15" customHeight="1" x14ac:dyDescent="0.3"/>
    <row r="13099" ht="15" customHeight="1" x14ac:dyDescent="0.3"/>
    <row r="13100" ht="15" customHeight="1" x14ac:dyDescent="0.3"/>
    <row r="13101" ht="15" customHeight="1" x14ac:dyDescent="0.3"/>
    <row r="13102" ht="15" customHeight="1" x14ac:dyDescent="0.3"/>
    <row r="13103" ht="15" customHeight="1" x14ac:dyDescent="0.3"/>
    <row r="13104" ht="15" customHeight="1" x14ac:dyDescent="0.3"/>
    <row r="13105" ht="15" customHeight="1" x14ac:dyDescent="0.3"/>
    <row r="13106" ht="15" customHeight="1" x14ac:dyDescent="0.3"/>
    <row r="13107" ht="15" customHeight="1" x14ac:dyDescent="0.3"/>
    <row r="13108" ht="15" customHeight="1" x14ac:dyDescent="0.3"/>
    <row r="13109" ht="15" customHeight="1" x14ac:dyDescent="0.3"/>
    <row r="13110" ht="15" customHeight="1" x14ac:dyDescent="0.3"/>
    <row r="13111" ht="15" customHeight="1" x14ac:dyDescent="0.3"/>
    <row r="13112" ht="15" customHeight="1" x14ac:dyDescent="0.3"/>
    <row r="13113" ht="15" customHeight="1" x14ac:dyDescent="0.3"/>
    <row r="13114" ht="15" customHeight="1" x14ac:dyDescent="0.3"/>
    <row r="13115" ht="15" customHeight="1" x14ac:dyDescent="0.3"/>
    <row r="13116" ht="15" customHeight="1" x14ac:dyDescent="0.3"/>
    <row r="13117" ht="15" customHeight="1" x14ac:dyDescent="0.3"/>
    <row r="13118" ht="15" customHeight="1" x14ac:dyDescent="0.3"/>
    <row r="13119" ht="15" customHeight="1" x14ac:dyDescent="0.3"/>
    <row r="13120" ht="15" customHeight="1" x14ac:dyDescent="0.3"/>
    <row r="13121" ht="15" customHeight="1" x14ac:dyDescent="0.3"/>
    <row r="13122" ht="15" customHeight="1" x14ac:dyDescent="0.3"/>
    <row r="13123" ht="15" customHeight="1" x14ac:dyDescent="0.3"/>
    <row r="13124" ht="15" customHeight="1" x14ac:dyDescent="0.3"/>
    <row r="13125" ht="15" customHeight="1" x14ac:dyDescent="0.3"/>
    <row r="13126" ht="15" customHeight="1" x14ac:dyDescent="0.3"/>
    <row r="13127" ht="15" customHeight="1" x14ac:dyDescent="0.3"/>
    <row r="13128" ht="15" customHeight="1" x14ac:dyDescent="0.3"/>
    <row r="13129" ht="15" customHeight="1" x14ac:dyDescent="0.3"/>
    <row r="13130" ht="15" customHeight="1" x14ac:dyDescent="0.3"/>
    <row r="13131" ht="15" customHeight="1" x14ac:dyDescent="0.3"/>
    <row r="13132" ht="15" customHeight="1" x14ac:dyDescent="0.3"/>
    <row r="13133" ht="15" customHeight="1" x14ac:dyDescent="0.3"/>
    <row r="13134" ht="15" customHeight="1" x14ac:dyDescent="0.3"/>
    <row r="13135" ht="15" customHeight="1" x14ac:dyDescent="0.3"/>
    <row r="13136" ht="15" customHeight="1" x14ac:dyDescent="0.3"/>
    <row r="13137" ht="15" customHeight="1" x14ac:dyDescent="0.3"/>
    <row r="13138" ht="15" customHeight="1" x14ac:dyDescent="0.3"/>
    <row r="13139" ht="15" customHeight="1" x14ac:dyDescent="0.3"/>
    <row r="13140" ht="15" customHeight="1" x14ac:dyDescent="0.3"/>
    <row r="13141" ht="15" customHeight="1" x14ac:dyDescent="0.3"/>
    <row r="13142" ht="15" customHeight="1" x14ac:dyDescent="0.3"/>
    <row r="13143" ht="15" customHeight="1" x14ac:dyDescent="0.3"/>
    <row r="13144" ht="15" customHeight="1" x14ac:dyDescent="0.3"/>
    <row r="13145" ht="15" customHeight="1" x14ac:dyDescent="0.3"/>
    <row r="13146" ht="15" customHeight="1" x14ac:dyDescent="0.3"/>
    <row r="13147" ht="15" customHeight="1" x14ac:dyDescent="0.3"/>
    <row r="13148" ht="15" customHeight="1" x14ac:dyDescent="0.3"/>
    <row r="13149" ht="15" customHeight="1" x14ac:dyDescent="0.3"/>
    <row r="13150" ht="15" customHeight="1" x14ac:dyDescent="0.3"/>
    <row r="13151" ht="15" customHeight="1" x14ac:dyDescent="0.3"/>
    <row r="13152" ht="15" customHeight="1" x14ac:dyDescent="0.3"/>
    <row r="13153" ht="15" customHeight="1" x14ac:dyDescent="0.3"/>
    <row r="13154" ht="15" customHeight="1" x14ac:dyDescent="0.3"/>
    <row r="13155" ht="15" customHeight="1" x14ac:dyDescent="0.3"/>
    <row r="13156" ht="15" customHeight="1" x14ac:dyDescent="0.3"/>
    <row r="13157" ht="15" customHeight="1" x14ac:dyDescent="0.3"/>
    <row r="13158" ht="15" customHeight="1" x14ac:dyDescent="0.3"/>
    <row r="13159" ht="15" customHeight="1" x14ac:dyDescent="0.3"/>
    <row r="13160" ht="15" customHeight="1" x14ac:dyDescent="0.3"/>
    <row r="13161" ht="15" customHeight="1" x14ac:dyDescent="0.3"/>
    <row r="13162" ht="15" customHeight="1" x14ac:dyDescent="0.3"/>
    <row r="13163" ht="15" customHeight="1" x14ac:dyDescent="0.3"/>
    <row r="13164" ht="15" customHeight="1" x14ac:dyDescent="0.3"/>
    <row r="13165" ht="15" customHeight="1" x14ac:dyDescent="0.3"/>
    <row r="13166" ht="15" customHeight="1" x14ac:dyDescent="0.3"/>
    <row r="13167" ht="15" customHeight="1" x14ac:dyDescent="0.3"/>
    <row r="13168" ht="15" customHeight="1" x14ac:dyDescent="0.3"/>
    <row r="13169" ht="15" customHeight="1" x14ac:dyDescent="0.3"/>
    <row r="13170" ht="15" customHeight="1" x14ac:dyDescent="0.3"/>
    <row r="13171" ht="15" customHeight="1" x14ac:dyDescent="0.3"/>
    <row r="13172" ht="15" customHeight="1" x14ac:dyDescent="0.3"/>
    <row r="13173" ht="15" customHeight="1" x14ac:dyDescent="0.3"/>
    <row r="13174" ht="15" customHeight="1" x14ac:dyDescent="0.3"/>
    <row r="13175" ht="15" customHeight="1" x14ac:dyDescent="0.3"/>
    <row r="13176" ht="15" customHeight="1" x14ac:dyDescent="0.3"/>
    <row r="13177" ht="15" customHeight="1" x14ac:dyDescent="0.3"/>
    <row r="13178" ht="15" customHeight="1" x14ac:dyDescent="0.3"/>
    <row r="13179" ht="15" customHeight="1" x14ac:dyDescent="0.3"/>
    <row r="13180" ht="15" customHeight="1" x14ac:dyDescent="0.3"/>
    <row r="13181" ht="15" customHeight="1" x14ac:dyDescent="0.3"/>
    <row r="13182" ht="15" customHeight="1" x14ac:dyDescent="0.3"/>
    <row r="13183" ht="15" customHeight="1" x14ac:dyDescent="0.3"/>
    <row r="13184" ht="15" customHeight="1" x14ac:dyDescent="0.3"/>
    <row r="13185" ht="15" customHeight="1" x14ac:dyDescent="0.3"/>
    <row r="13186" ht="15" customHeight="1" x14ac:dyDescent="0.3"/>
    <row r="13187" ht="15" customHeight="1" x14ac:dyDescent="0.3"/>
    <row r="13188" ht="15" customHeight="1" x14ac:dyDescent="0.3"/>
    <row r="13189" ht="15" customHeight="1" x14ac:dyDescent="0.3"/>
    <row r="13190" ht="15" customHeight="1" x14ac:dyDescent="0.3"/>
    <row r="13191" ht="15" customHeight="1" x14ac:dyDescent="0.3"/>
    <row r="13192" ht="15" customHeight="1" x14ac:dyDescent="0.3"/>
    <row r="13193" ht="15" customHeight="1" x14ac:dyDescent="0.3"/>
    <row r="13194" ht="15" customHeight="1" x14ac:dyDescent="0.3"/>
    <row r="13195" ht="15" customHeight="1" x14ac:dyDescent="0.3"/>
    <row r="13196" ht="15" customHeight="1" x14ac:dyDescent="0.3"/>
    <row r="13197" ht="15" customHeight="1" x14ac:dyDescent="0.3"/>
    <row r="13198" ht="15" customHeight="1" x14ac:dyDescent="0.3"/>
    <row r="13199" ht="15" customHeight="1" x14ac:dyDescent="0.3"/>
    <row r="13200" ht="15" customHeight="1" x14ac:dyDescent="0.3"/>
    <row r="13201" ht="15" customHeight="1" x14ac:dyDescent="0.3"/>
    <row r="13202" ht="15" customHeight="1" x14ac:dyDescent="0.3"/>
    <row r="13203" ht="15" customHeight="1" x14ac:dyDescent="0.3"/>
    <row r="13204" ht="15" customHeight="1" x14ac:dyDescent="0.3"/>
    <row r="13205" ht="15" customHeight="1" x14ac:dyDescent="0.3"/>
    <row r="13206" ht="15" customHeight="1" x14ac:dyDescent="0.3"/>
    <row r="13207" ht="15" customHeight="1" x14ac:dyDescent="0.3"/>
    <row r="13208" ht="15" customHeight="1" x14ac:dyDescent="0.3"/>
    <row r="13209" ht="15" customHeight="1" x14ac:dyDescent="0.3"/>
    <row r="13210" ht="15" customHeight="1" x14ac:dyDescent="0.3"/>
    <row r="13211" ht="15" customHeight="1" x14ac:dyDescent="0.3"/>
    <row r="13212" ht="15" customHeight="1" x14ac:dyDescent="0.3"/>
    <row r="13213" ht="15" customHeight="1" x14ac:dyDescent="0.3"/>
    <row r="13214" ht="15" customHeight="1" x14ac:dyDescent="0.3"/>
    <row r="13215" ht="15" customHeight="1" x14ac:dyDescent="0.3"/>
    <row r="13216" ht="15" customHeight="1" x14ac:dyDescent="0.3"/>
    <row r="13217" ht="15" customHeight="1" x14ac:dyDescent="0.3"/>
    <row r="13218" ht="15" customHeight="1" x14ac:dyDescent="0.3"/>
    <row r="13219" ht="15" customHeight="1" x14ac:dyDescent="0.3"/>
    <row r="13220" ht="15" customHeight="1" x14ac:dyDescent="0.3"/>
    <row r="13221" ht="15" customHeight="1" x14ac:dyDescent="0.3"/>
    <row r="13222" ht="15" customHeight="1" x14ac:dyDescent="0.3"/>
    <row r="13223" ht="15" customHeight="1" x14ac:dyDescent="0.3"/>
    <row r="13224" ht="15" customHeight="1" x14ac:dyDescent="0.3"/>
    <row r="13225" ht="15" customHeight="1" x14ac:dyDescent="0.3"/>
    <row r="13226" ht="15" customHeight="1" x14ac:dyDescent="0.3"/>
    <row r="13227" ht="15" customHeight="1" x14ac:dyDescent="0.3"/>
    <row r="13228" ht="15" customHeight="1" x14ac:dyDescent="0.3"/>
    <row r="13229" ht="15" customHeight="1" x14ac:dyDescent="0.3"/>
    <row r="13230" ht="15" customHeight="1" x14ac:dyDescent="0.3"/>
    <row r="13231" ht="15" customHeight="1" x14ac:dyDescent="0.3"/>
    <row r="13232" ht="15" customHeight="1" x14ac:dyDescent="0.3"/>
    <row r="13233" ht="15" customHeight="1" x14ac:dyDescent="0.3"/>
    <row r="13234" ht="15" customHeight="1" x14ac:dyDescent="0.3"/>
    <row r="13235" ht="15" customHeight="1" x14ac:dyDescent="0.3"/>
    <row r="13236" ht="15" customHeight="1" x14ac:dyDescent="0.3"/>
    <row r="13237" ht="15" customHeight="1" x14ac:dyDescent="0.3"/>
    <row r="13238" ht="15" customHeight="1" x14ac:dyDescent="0.3"/>
    <row r="13239" ht="15" customHeight="1" x14ac:dyDescent="0.3"/>
    <row r="13240" ht="15" customHeight="1" x14ac:dyDescent="0.3"/>
    <row r="13241" ht="15" customHeight="1" x14ac:dyDescent="0.3"/>
    <row r="13242" ht="15" customHeight="1" x14ac:dyDescent="0.3"/>
    <row r="13243" ht="15" customHeight="1" x14ac:dyDescent="0.3"/>
    <row r="13244" ht="15" customHeight="1" x14ac:dyDescent="0.3"/>
    <row r="13245" ht="15" customHeight="1" x14ac:dyDescent="0.3"/>
    <row r="13246" ht="15" customHeight="1" x14ac:dyDescent="0.3"/>
    <row r="13247" ht="15" customHeight="1" x14ac:dyDescent="0.3"/>
    <row r="13248" ht="15" customHeight="1" x14ac:dyDescent="0.3"/>
    <row r="13249" ht="15" customHeight="1" x14ac:dyDescent="0.3"/>
    <row r="13250" ht="15" customHeight="1" x14ac:dyDescent="0.3"/>
    <row r="13251" ht="15" customHeight="1" x14ac:dyDescent="0.3"/>
    <row r="13252" ht="15" customHeight="1" x14ac:dyDescent="0.3"/>
    <row r="13253" ht="15" customHeight="1" x14ac:dyDescent="0.3"/>
    <row r="13254" ht="15" customHeight="1" x14ac:dyDescent="0.3"/>
    <row r="13255" ht="15" customHeight="1" x14ac:dyDescent="0.3"/>
    <row r="13256" ht="15" customHeight="1" x14ac:dyDescent="0.3"/>
    <row r="13257" ht="15" customHeight="1" x14ac:dyDescent="0.3"/>
    <row r="13258" ht="15" customHeight="1" x14ac:dyDescent="0.3"/>
    <row r="13259" ht="15" customHeight="1" x14ac:dyDescent="0.3"/>
    <row r="13260" ht="15" customHeight="1" x14ac:dyDescent="0.3"/>
    <row r="13261" ht="15" customHeight="1" x14ac:dyDescent="0.3"/>
    <row r="13262" ht="15" customHeight="1" x14ac:dyDescent="0.3"/>
    <row r="13263" ht="15" customHeight="1" x14ac:dyDescent="0.3"/>
    <row r="13264" ht="15" customHeight="1" x14ac:dyDescent="0.3"/>
    <row r="13265" ht="15" customHeight="1" x14ac:dyDescent="0.3"/>
    <row r="13266" ht="15" customHeight="1" x14ac:dyDescent="0.3"/>
    <row r="13267" ht="15" customHeight="1" x14ac:dyDescent="0.3"/>
    <row r="13268" ht="15" customHeight="1" x14ac:dyDescent="0.3"/>
    <row r="13269" ht="15" customHeight="1" x14ac:dyDescent="0.3"/>
    <row r="13270" ht="15" customHeight="1" x14ac:dyDescent="0.3"/>
    <row r="13271" ht="15" customHeight="1" x14ac:dyDescent="0.3"/>
    <row r="13272" ht="15" customHeight="1" x14ac:dyDescent="0.3"/>
    <row r="13273" ht="15" customHeight="1" x14ac:dyDescent="0.3"/>
    <row r="13274" ht="15" customHeight="1" x14ac:dyDescent="0.3"/>
    <row r="13275" ht="15" customHeight="1" x14ac:dyDescent="0.3"/>
    <row r="13276" ht="15" customHeight="1" x14ac:dyDescent="0.3"/>
    <row r="13277" ht="15" customHeight="1" x14ac:dyDescent="0.3"/>
    <row r="13278" ht="15" customHeight="1" x14ac:dyDescent="0.3"/>
    <row r="13279" ht="15" customHeight="1" x14ac:dyDescent="0.3"/>
    <row r="13280" ht="15" customHeight="1" x14ac:dyDescent="0.3"/>
    <row r="13281" ht="15" customHeight="1" x14ac:dyDescent="0.3"/>
    <row r="13282" ht="15" customHeight="1" x14ac:dyDescent="0.3"/>
    <row r="13283" ht="15" customHeight="1" x14ac:dyDescent="0.3"/>
    <row r="13284" ht="15" customHeight="1" x14ac:dyDescent="0.3"/>
    <row r="13285" ht="15" customHeight="1" x14ac:dyDescent="0.3"/>
    <row r="13286" ht="15" customHeight="1" x14ac:dyDescent="0.3"/>
    <row r="13287" ht="15" customHeight="1" x14ac:dyDescent="0.3"/>
    <row r="13288" ht="15" customHeight="1" x14ac:dyDescent="0.3"/>
    <row r="13289" ht="15" customHeight="1" x14ac:dyDescent="0.3"/>
    <row r="13290" ht="15" customHeight="1" x14ac:dyDescent="0.3"/>
    <row r="13291" ht="15" customHeight="1" x14ac:dyDescent="0.3"/>
    <row r="13292" ht="15" customHeight="1" x14ac:dyDescent="0.3"/>
    <row r="13293" ht="15" customHeight="1" x14ac:dyDescent="0.3"/>
    <row r="13294" ht="15" customHeight="1" x14ac:dyDescent="0.3"/>
    <row r="13295" ht="15" customHeight="1" x14ac:dyDescent="0.3"/>
    <row r="13296" ht="15" customHeight="1" x14ac:dyDescent="0.3"/>
    <row r="13297" ht="15" customHeight="1" x14ac:dyDescent="0.3"/>
    <row r="13298" ht="15" customHeight="1" x14ac:dyDescent="0.3"/>
    <row r="13299" ht="15" customHeight="1" x14ac:dyDescent="0.3"/>
    <row r="13300" ht="15" customHeight="1" x14ac:dyDescent="0.3"/>
    <row r="13301" ht="15" customHeight="1" x14ac:dyDescent="0.3"/>
    <row r="13302" ht="15" customHeight="1" x14ac:dyDescent="0.3"/>
    <row r="13303" ht="15" customHeight="1" x14ac:dyDescent="0.3"/>
    <row r="13304" ht="15" customHeight="1" x14ac:dyDescent="0.3"/>
    <row r="13305" ht="15" customHeight="1" x14ac:dyDescent="0.3"/>
    <row r="13306" ht="15" customHeight="1" x14ac:dyDescent="0.3"/>
    <row r="13307" ht="15" customHeight="1" x14ac:dyDescent="0.3"/>
    <row r="13308" ht="15" customHeight="1" x14ac:dyDescent="0.3"/>
    <row r="13309" ht="15" customHeight="1" x14ac:dyDescent="0.3"/>
    <row r="13310" ht="15" customHeight="1" x14ac:dyDescent="0.3"/>
    <row r="13311" ht="15" customHeight="1" x14ac:dyDescent="0.3"/>
    <row r="13312" ht="15" customHeight="1" x14ac:dyDescent="0.3"/>
    <row r="13313" ht="15" customHeight="1" x14ac:dyDescent="0.3"/>
    <row r="13314" ht="15" customHeight="1" x14ac:dyDescent="0.3"/>
    <row r="13315" ht="15" customHeight="1" x14ac:dyDescent="0.3"/>
    <row r="13316" ht="15" customHeight="1" x14ac:dyDescent="0.3"/>
    <row r="13317" ht="15" customHeight="1" x14ac:dyDescent="0.3"/>
    <row r="13318" ht="15" customHeight="1" x14ac:dyDescent="0.3"/>
    <row r="13319" ht="15" customHeight="1" x14ac:dyDescent="0.3"/>
    <row r="13320" ht="15" customHeight="1" x14ac:dyDescent="0.3"/>
    <row r="13321" ht="15" customHeight="1" x14ac:dyDescent="0.3"/>
    <row r="13322" ht="15" customHeight="1" x14ac:dyDescent="0.3"/>
    <row r="13323" ht="15" customHeight="1" x14ac:dyDescent="0.3"/>
    <row r="13324" ht="15" customHeight="1" x14ac:dyDescent="0.3"/>
    <row r="13325" ht="15" customHeight="1" x14ac:dyDescent="0.3"/>
    <row r="13326" ht="15" customHeight="1" x14ac:dyDescent="0.3"/>
    <row r="13327" ht="15" customHeight="1" x14ac:dyDescent="0.3"/>
    <row r="13328" ht="15" customHeight="1" x14ac:dyDescent="0.3"/>
    <row r="13329" ht="15" customHeight="1" x14ac:dyDescent="0.3"/>
    <row r="13330" ht="15" customHeight="1" x14ac:dyDescent="0.3"/>
    <row r="13331" ht="15" customHeight="1" x14ac:dyDescent="0.3"/>
    <row r="13332" ht="15" customHeight="1" x14ac:dyDescent="0.3"/>
    <row r="13333" ht="15" customHeight="1" x14ac:dyDescent="0.3"/>
    <row r="13334" ht="15" customHeight="1" x14ac:dyDescent="0.3"/>
    <row r="13335" ht="15" customHeight="1" x14ac:dyDescent="0.3"/>
    <row r="13336" ht="15" customHeight="1" x14ac:dyDescent="0.3"/>
    <row r="13337" ht="15" customHeight="1" x14ac:dyDescent="0.3"/>
    <row r="13338" ht="15" customHeight="1" x14ac:dyDescent="0.3"/>
    <row r="13339" ht="15" customHeight="1" x14ac:dyDescent="0.3"/>
    <row r="13340" ht="15" customHeight="1" x14ac:dyDescent="0.3"/>
    <row r="13341" ht="15" customHeight="1" x14ac:dyDescent="0.3"/>
    <row r="13342" ht="15" customHeight="1" x14ac:dyDescent="0.3"/>
    <row r="13343" ht="15" customHeight="1" x14ac:dyDescent="0.3"/>
    <row r="13344" ht="15" customHeight="1" x14ac:dyDescent="0.3"/>
    <row r="13345" ht="15" customHeight="1" x14ac:dyDescent="0.3"/>
    <row r="13346" ht="15" customHeight="1" x14ac:dyDescent="0.3"/>
    <row r="13347" ht="15" customHeight="1" x14ac:dyDescent="0.3"/>
    <row r="13348" ht="15" customHeight="1" x14ac:dyDescent="0.3"/>
    <row r="13349" ht="15" customHeight="1" x14ac:dyDescent="0.3"/>
    <row r="13350" ht="15" customHeight="1" x14ac:dyDescent="0.3"/>
    <row r="13351" ht="15" customHeight="1" x14ac:dyDescent="0.3"/>
    <row r="13352" ht="15" customHeight="1" x14ac:dyDescent="0.3"/>
    <row r="13353" ht="15" customHeight="1" x14ac:dyDescent="0.3"/>
    <row r="13354" ht="15" customHeight="1" x14ac:dyDescent="0.3"/>
    <row r="13355" ht="15" customHeight="1" x14ac:dyDescent="0.3"/>
    <row r="13356" ht="15" customHeight="1" x14ac:dyDescent="0.3"/>
    <row r="13357" ht="15" customHeight="1" x14ac:dyDescent="0.3"/>
    <row r="13358" ht="15" customHeight="1" x14ac:dyDescent="0.3"/>
    <row r="13359" ht="15" customHeight="1" x14ac:dyDescent="0.3"/>
    <row r="13360" ht="15" customHeight="1" x14ac:dyDescent="0.3"/>
    <row r="13361" ht="15" customHeight="1" x14ac:dyDescent="0.3"/>
    <row r="13362" ht="15" customHeight="1" x14ac:dyDescent="0.3"/>
    <row r="13363" ht="15" customHeight="1" x14ac:dyDescent="0.3"/>
    <row r="13364" ht="15" customHeight="1" x14ac:dyDescent="0.3"/>
    <row r="13365" ht="15" customHeight="1" x14ac:dyDescent="0.3"/>
    <row r="13366" ht="15" customHeight="1" x14ac:dyDescent="0.3"/>
    <row r="13367" ht="15" customHeight="1" x14ac:dyDescent="0.3"/>
    <row r="13368" ht="15" customHeight="1" x14ac:dyDescent="0.3"/>
    <row r="13369" ht="15" customHeight="1" x14ac:dyDescent="0.3"/>
    <row r="13370" ht="15" customHeight="1" x14ac:dyDescent="0.3"/>
    <row r="13371" ht="15" customHeight="1" x14ac:dyDescent="0.3"/>
    <row r="13372" ht="15" customHeight="1" x14ac:dyDescent="0.3"/>
    <row r="13373" ht="15" customHeight="1" x14ac:dyDescent="0.3"/>
    <row r="13374" ht="15" customHeight="1" x14ac:dyDescent="0.3"/>
    <row r="13375" ht="15" customHeight="1" x14ac:dyDescent="0.3"/>
    <row r="13376" ht="15" customHeight="1" x14ac:dyDescent="0.3"/>
    <row r="13377" ht="15" customHeight="1" x14ac:dyDescent="0.3"/>
    <row r="13378" ht="15" customHeight="1" x14ac:dyDescent="0.3"/>
    <row r="13379" ht="15" customHeight="1" x14ac:dyDescent="0.3"/>
    <row r="13380" ht="15" customHeight="1" x14ac:dyDescent="0.3"/>
    <row r="13381" ht="15" customHeight="1" x14ac:dyDescent="0.3"/>
    <row r="13382" ht="15" customHeight="1" x14ac:dyDescent="0.3"/>
    <row r="13383" ht="15" customHeight="1" x14ac:dyDescent="0.3"/>
    <row r="13384" ht="15" customHeight="1" x14ac:dyDescent="0.3"/>
    <row r="13385" ht="15" customHeight="1" x14ac:dyDescent="0.3"/>
    <row r="13386" ht="15" customHeight="1" x14ac:dyDescent="0.3"/>
    <row r="13387" ht="15" customHeight="1" x14ac:dyDescent="0.3"/>
    <row r="13388" ht="15" customHeight="1" x14ac:dyDescent="0.3"/>
    <row r="13389" ht="15" customHeight="1" x14ac:dyDescent="0.3"/>
    <row r="13390" ht="15" customHeight="1" x14ac:dyDescent="0.3"/>
    <row r="13391" ht="15" customHeight="1" x14ac:dyDescent="0.3"/>
    <row r="13392" ht="15" customHeight="1" x14ac:dyDescent="0.3"/>
    <row r="13393" ht="15" customHeight="1" x14ac:dyDescent="0.3"/>
    <row r="13394" ht="15" customHeight="1" x14ac:dyDescent="0.3"/>
    <row r="13395" ht="15" customHeight="1" x14ac:dyDescent="0.3"/>
    <row r="13396" ht="15" customHeight="1" x14ac:dyDescent="0.3"/>
    <row r="13397" ht="15" customHeight="1" x14ac:dyDescent="0.3"/>
    <row r="13398" ht="15" customHeight="1" x14ac:dyDescent="0.3"/>
    <row r="13399" ht="15" customHeight="1" x14ac:dyDescent="0.3"/>
    <row r="13400" ht="15" customHeight="1" x14ac:dyDescent="0.3"/>
    <row r="13401" ht="15" customHeight="1" x14ac:dyDescent="0.3"/>
    <row r="13402" ht="15" customHeight="1" x14ac:dyDescent="0.3"/>
    <row r="13403" ht="15" customHeight="1" x14ac:dyDescent="0.3"/>
    <row r="13404" ht="15" customHeight="1" x14ac:dyDescent="0.3"/>
    <row r="13405" ht="15" customHeight="1" x14ac:dyDescent="0.3"/>
    <row r="13406" ht="15" customHeight="1" x14ac:dyDescent="0.3"/>
    <row r="13407" ht="15" customHeight="1" x14ac:dyDescent="0.3"/>
    <row r="13408" ht="15" customHeight="1" x14ac:dyDescent="0.3"/>
    <row r="13409" ht="15" customHeight="1" x14ac:dyDescent="0.3"/>
    <row r="13410" ht="15" customHeight="1" x14ac:dyDescent="0.3"/>
    <row r="13411" ht="15" customHeight="1" x14ac:dyDescent="0.3"/>
    <row r="13412" ht="15" customHeight="1" x14ac:dyDescent="0.3"/>
    <row r="13413" ht="15" customHeight="1" x14ac:dyDescent="0.3"/>
    <row r="13414" ht="15" customHeight="1" x14ac:dyDescent="0.3"/>
    <row r="13415" ht="15" customHeight="1" x14ac:dyDescent="0.3"/>
    <row r="13416" ht="15" customHeight="1" x14ac:dyDescent="0.3"/>
    <row r="13417" ht="15" customHeight="1" x14ac:dyDescent="0.3"/>
    <row r="13418" ht="15" customHeight="1" x14ac:dyDescent="0.3"/>
    <row r="13419" ht="15" customHeight="1" x14ac:dyDescent="0.3"/>
    <row r="13420" ht="15" customHeight="1" x14ac:dyDescent="0.3"/>
    <row r="13421" ht="15" customHeight="1" x14ac:dyDescent="0.3"/>
    <row r="13422" ht="15" customHeight="1" x14ac:dyDescent="0.3"/>
    <row r="13423" ht="15" customHeight="1" x14ac:dyDescent="0.3"/>
    <row r="13424" ht="15" customHeight="1" x14ac:dyDescent="0.3"/>
    <row r="13425" ht="15" customHeight="1" x14ac:dyDescent="0.3"/>
    <row r="13426" ht="15" customHeight="1" x14ac:dyDescent="0.3"/>
    <row r="13427" ht="15" customHeight="1" x14ac:dyDescent="0.3"/>
    <row r="13428" ht="15" customHeight="1" x14ac:dyDescent="0.3"/>
    <row r="13429" ht="15" customHeight="1" x14ac:dyDescent="0.3"/>
    <row r="13430" ht="15" customHeight="1" x14ac:dyDescent="0.3"/>
    <row r="13431" ht="15" customHeight="1" x14ac:dyDescent="0.3"/>
    <row r="13432" ht="15" customHeight="1" x14ac:dyDescent="0.3"/>
    <row r="13433" ht="15" customHeight="1" x14ac:dyDescent="0.3"/>
    <row r="13434" ht="15" customHeight="1" x14ac:dyDescent="0.3"/>
    <row r="13435" ht="15" customHeight="1" x14ac:dyDescent="0.3"/>
    <row r="13436" ht="15" customHeight="1" x14ac:dyDescent="0.3"/>
    <row r="13437" ht="15" customHeight="1" x14ac:dyDescent="0.3"/>
    <row r="13438" ht="15" customHeight="1" x14ac:dyDescent="0.3"/>
    <row r="13439" ht="15" customHeight="1" x14ac:dyDescent="0.3"/>
    <row r="13440" ht="15" customHeight="1" x14ac:dyDescent="0.3"/>
    <row r="13441" ht="15" customHeight="1" x14ac:dyDescent="0.3"/>
    <row r="13442" ht="15" customHeight="1" x14ac:dyDescent="0.3"/>
    <row r="13443" ht="15" customHeight="1" x14ac:dyDescent="0.3"/>
    <row r="13444" ht="15" customHeight="1" x14ac:dyDescent="0.3"/>
    <row r="13445" ht="15" customHeight="1" x14ac:dyDescent="0.3"/>
    <row r="13446" ht="15" customHeight="1" x14ac:dyDescent="0.3"/>
    <row r="13447" ht="15" customHeight="1" x14ac:dyDescent="0.3"/>
    <row r="13448" ht="15" customHeight="1" x14ac:dyDescent="0.3"/>
    <row r="13449" ht="15" customHeight="1" x14ac:dyDescent="0.3"/>
    <row r="13450" ht="15" customHeight="1" x14ac:dyDescent="0.3"/>
    <row r="13451" ht="15" customHeight="1" x14ac:dyDescent="0.3"/>
    <row r="13452" ht="15" customHeight="1" x14ac:dyDescent="0.3"/>
    <row r="13453" ht="15" customHeight="1" x14ac:dyDescent="0.3"/>
    <row r="13454" ht="15" customHeight="1" x14ac:dyDescent="0.3"/>
    <row r="13455" ht="15" customHeight="1" x14ac:dyDescent="0.3"/>
    <row r="13456" ht="15" customHeight="1" x14ac:dyDescent="0.3"/>
    <row r="13457" ht="15" customHeight="1" x14ac:dyDescent="0.3"/>
    <row r="13458" ht="15" customHeight="1" x14ac:dyDescent="0.3"/>
    <row r="13459" ht="15" customHeight="1" x14ac:dyDescent="0.3"/>
    <row r="13460" ht="15" customHeight="1" x14ac:dyDescent="0.3"/>
    <row r="13461" ht="15" customHeight="1" x14ac:dyDescent="0.3"/>
    <row r="13462" ht="15" customHeight="1" x14ac:dyDescent="0.3"/>
    <row r="13463" ht="15" customHeight="1" x14ac:dyDescent="0.3"/>
    <row r="13464" ht="15" customHeight="1" x14ac:dyDescent="0.3"/>
    <row r="13465" ht="15" customHeight="1" x14ac:dyDescent="0.3"/>
    <row r="13466" ht="15" customHeight="1" x14ac:dyDescent="0.3"/>
    <row r="13467" ht="15" customHeight="1" x14ac:dyDescent="0.3"/>
    <row r="13468" ht="15" customHeight="1" x14ac:dyDescent="0.3"/>
    <row r="13469" ht="15" customHeight="1" x14ac:dyDescent="0.3"/>
    <row r="13470" ht="15" customHeight="1" x14ac:dyDescent="0.3"/>
    <row r="13471" ht="15" customHeight="1" x14ac:dyDescent="0.3"/>
    <row r="13472" ht="15" customHeight="1" x14ac:dyDescent="0.3"/>
    <row r="13473" ht="15" customHeight="1" x14ac:dyDescent="0.3"/>
    <row r="13474" ht="15" customHeight="1" x14ac:dyDescent="0.3"/>
    <row r="13475" ht="15" customHeight="1" x14ac:dyDescent="0.3"/>
    <row r="13476" ht="15" customHeight="1" x14ac:dyDescent="0.3"/>
    <row r="13477" ht="15" customHeight="1" x14ac:dyDescent="0.3"/>
    <row r="13478" ht="15" customHeight="1" x14ac:dyDescent="0.3"/>
    <row r="13479" ht="15" customHeight="1" x14ac:dyDescent="0.3"/>
    <row r="13480" ht="15" customHeight="1" x14ac:dyDescent="0.3"/>
    <row r="13481" ht="15" customHeight="1" x14ac:dyDescent="0.3"/>
    <row r="13482" ht="15" customHeight="1" x14ac:dyDescent="0.3"/>
    <row r="13483" ht="15" customHeight="1" x14ac:dyDescent="0.3"/>
    <row r="13484" ht="15" customHeight="1" x14ac:dyDescent="0.3"/>
    <row r="13485" ht="15" customHeight="1" x14ac:dyDescent="0.3"/>
    <row r="13486" ht="15" customHeight="1" x14ac:dyDescent="0.3"/>
    <row r="13487" ht="15" customHeight="1" x14ac:dyDescent="0.3"/>
    <row r="13488" ht="15" customHeight="1" x14ac:dyDescent="0.3"/>
    <row r="13489" ht="15" customHeight="1" x14ac:dyDescent="0.3"/>
    <row r="13490" ht="15" customHeight="1" x14ac:dyDescent="0.3"/>
    <row r="13491" ht="15" customHeight="1" x14ac:dyDescent="0.3"/>
    <row r="13492" ht="15" customHeight="1" x14ac:dyDescent="0.3"/>
    <row r="13493" ht="15" customHeight="1" x14ac:dyDescent="0.3"/>
    <row r="13494" ht="15" customHeight="1" x14ac:dyDescent="0.3"/>
    <row r="13495" ht="15" customHeight="1" x14ac:dyDescent="0.3"/>
    <row r="13496" ht="15" customHeight="1" x14ac:dyDescent="0.3"/>
    <row r="13497" ht="15" customHeight="1" x14ac:dyDescent="0.3"/>
    <row r="13498" ht="15" customHeight="1" x14ac:dyDescent="0.3"/>
    <row r="13499" ht="15" customHeight="1" x14ac:dyDescent="0.3"/>
    <row r="13500" ht="15" customHeight="1" x14ac:dyDescent="0.3"/>
    <row r="13501" ht="15" customHeight="1" x14ac:dyDescent="0.3"/>
    <row r="13502" ht="15" customHeight="1" x14ac:dyDescent="0.3"/>
    <row r="13503" ht="15" customHeight="1" x14ac:dyDescent="0.3"/>
    <row r="13504" ht="15" customHeight="1" x14ac:dyDescent="0.3"/>
    <row r="13505" ht="15" customHeight="1" x14ac:dyDescent="0.3"/>
    <row r="13506" ht="15" customHeight="1" x14ac:dyDescent="0.3"/>
    <row r="13507" ht="15" customHeight="1" x14ac:dyDescent="0.3"/>
    <row r="13508" ht="15" customHeight="1" x14ac:dyDescent="0.3"/>
    <row r="13509" ht="15" customHeight="1" x14ac:dyDescent="0.3"/>
    <row r="13510" ht="15" customHeight="1" x14ac:dyDescent="0.3"/>
    <row r="13511" ht="15" customHeight="1" x14ac:dyDescent="0.3"/>
    <row r="13512" ht="15" customHeight="1" x14ac:dyDescent="0.3"/>
    <row r="13513" ht="15" customHeight="1" x14ac:dyDescent="0.3"/>
    <row r="13514" ht="15" customHeight="1" x14ac:dyDescent="0.3"/>
    <row r="13515" ht="15" customHeight="1" x14ac:dyDescent="0.3"/>
    <row r="13516" ht="15" customHeight="1" x14ac:dyDescent="0.3"/>
    <row r="13517" ht="15" customHeight="1" x14ac:dyDescent="0.3"/>
    <row r="13518" ht="15" customHeight="1" x14ac:dyDescent="0.3"/>
    <row r="13519" ht="15" customHeight="1" x14ac:dyDescent="0.3"/>
    <row r="13520" ht="15" customHeight="1" x14ac:dyDescent="0.3"/>
    <row r="13521" ht="15" customHeight="1" x14ac:dyDescent="0.3"/>
    <row r="13522" ht="15" customHeight="1" x14ac:dyDescent="0.3"/>
    <row r="13523" ht="15" customHeight="1" x14ac:dyDescent="0.3"/>
    <row r="13524" ht="15" customHeight="1" x14ac:dyDescent="0.3"/>
    <row r="13525" ht="15" customHeight="1" x14ac:dyDescent="0.3"/>
    <row r="13526" ht="15" customHeight="1" x14ac:dyDescent="0.3"/>
    <row r="13527" ht="15" customHeight="1" x14ac:dyDescent="0.3"/>
    <row r="13528" ht="15" customHeight="1" x14ac:dyDescent="0.3"/>
    <row r="13529" ht="15" customHeight="1" x14ac:dyDescent="0.3"/>
    <row r="13530" ht="15" customHeight="1" x14ac:dyDescent="0.3"/>
    <row r="13531" ht="15" customHeight="1" x14ac:dyDescent="0.3"/>
    <row r="13532" ht="15" customHeight="1" x14ac:dyDescent="0.3"/>
    <row r="13533" ht="15" customHeight="1" x14ac:dyDescent="0.3"/>
    <row r="13534" ht="15" customHeight="1" x14ac:dyDescent="0.3"/>
    <row r="13535" ht="15" customHeight="1" x14ac:dyDescent="0.3"/>
    <row r="13536" ht="15" customHeight="1" x14ac:dyDescent="0.3"/>
    <row r="13537" ht="15" customHeight="1" x14ac:dyDescent="0.3"/>
    <row r="13538" ht="15" customHeight="1" x14ac:dyDescent="0.3"/>
    <row r="13539" ht="15" customHeight="1" x14ac:dyDescent="0.3"/>
    <row r="13540" ht="15" customHeight="1" x14ac:dyDescent="0.3"/>
    <row r="13541" ht="15" customHeight="1" x14ac:dyDescent="0.3"/>
    <row r="13542" ht="15" customHeight="1" x14ac:dyDescent="0.3"/>
    <row r="13543" ht="15" customHeight="1" x14ac:dyDescent="0.3"/>
    <row r="13544" ht="15" customHeight="1" x14ac:dyDescent="0.3"/>
    <row r="13545" ht="15" customHeight="1" x14ac:dyDescent="0.3"/>
    <row r="13546" ht="15" customHeight="1" x14ac:dyDescent="0.3"/>
    <row r="13547" ht="15" customHeight="1" x14ac:dyDescent="0.3"/>
    <row r="13548" ht="15" customHeight="1" x14ac:dyDescent="0.3"/>
    <row r="13549" ht="15" customHeight="1" x14ac:dyDescent="0.3"/>
    <row r="13550" ht="15" customHeight="1" x14ac:dyDescent="0.3"/>
    <row r="13551" ht="15" customHeight="1" x14ac:dyDescent="0.3"/>
    <row r="13552" ht="15" customHeight="1" x14ac:dyDescent="0.3"/>
    <row r="13553" ht="15" customHeight="1" x14ac:dyDescent="0.3"/>
    <row r="13554" ht="15" customHeight="1" x14ac:dyDescent="0.3"/>
    <row r="13555" ht="15" customHeight="1" x14ac:dyDescent="0.3"/>
    <row r="13556" ht="15" customHeight="1" x14ac:dyDescent="0.3"/>
    <row r="13557" ht="15" customHeight="1" x14ac:dyDescent="0.3"/>
    <row r="13558" ht="15" customHeight="1" x14ac:dyDescent="0.3"/>
    <row r="13559" ht="15" customHeight="1" x14ac:dyDescent="0.3"/>
    <row r="13560" ht="15" customHeight="1" x14ac:dyDescent="0.3"/>
    <row r="13561" ht="15" customHeight="1" x14ac:dyDescent="0.3"/>
    <row r="13562" ht="15" customHeight="1" x14ac:dyDescent="0.3"/>
    <row r="13563" ht="15" customHeight="1" x14ac:dyDescent="0.3"/>
    <row r="13564" ht="15" customHeight="1" x14ac:dyDescent="0.3"/>
    <row r="13565" ht="15" customHeight="1" x14ac:dyDescent="0.3"/>
    <row r="13566" ht="15" customHeight="1" x14ac:dyDescent="0.3"/>
    <row r="13567" ht="15" customHeight="1" x14ac:dyDescent="0.3"/>
    <row r="13568" ht="15" customHeight="1" x14ac:dyDescent="0.3"/>
    <row r="13569" ht="15" customHeight="1" x14ac:dyDescent="0.3"/>
    <row r="13570" ht="15" customHeight="1" x14ac:dyDescent="0.3"/>
    <row r="13571" ht="15" customHeight="1" x14ac:dyDescent="0.3"/>
    <row r="13572" ht="15" customHeight="1" x14ac:dyDescent="0.3"/>
    <row r="13573" ht="15" customHeight="1" x14ac:dyDescent="0.3"/>
    <row r="13574" ht="15" customHeight="1" x14ac:dyDescent="0.3"/>
    <row r="13575" ht="15" customHeight="1" x14ac:dyDescent="0.3"/>
    <row r="13576" ht="15" customHeight="1" x14ac:dyDescent="0.3"/>
    <row r="13577" ht="15" customHeight="1" x14ac:dyDescent="0.3"/>
    <row r="13578" ht="15" customHeight="1" x14ac:dyDescent="0.3"/>
    <row r="13579" ht="15" customHeight="1" x14ac:dyDescent="0.3"/>
    <row r="13580" ht="15" customHeight="1" x14ac:dyDescent="0.3"/>
    <row r="13581" ht="15" customHeight="1" x14ac:dyDescent="0.3"/>
    <row r="13582" ht="15" customHeight="1" x14ac:dyDescent="0.3"/>
    <row r="13583" ht="15" customHeight="1" x14ac:dyDescent="0.3"/>
    <row r="13584" ht="15" customHeight="1" x14ac:dyDescent="0.3"/>
    <row r="13585" ht="15" customHeight="1" x14ac:dyDescent="0.3"/>
    <row r="13586" ht="15" customHeight="1" x14ac:dyDescent="0.3"/>
    <row r="13587" ht="15" customHeight="1" x14ac:dyDescent="0.3"/>
    <row r="13588" ht="15" customHeight="1" x14ac:dyDescent="0.3"/>
    <row r="13589" ht="15" customHeight="1" x14ac:dyDescent="0.3"/>
    <row r="13590" ht="15" customHeight="1" x14ac:dyDescent="0.3"/>
    <row r="13591" ht="15" customHeight="1" x14ac:dyDescent="0.3"/>
    <row r="13592" ht="15" customHeight="1" x14ac:dyDescent="0.3"/>
    <row r="13593" ht="15" customHeight="1" x14ac:dyDescent="0.3"/>
    <row r="13594" ht="15" customHeight="1" x14ac:dyDescent="0.3"/>
    <row r="13595" ht="15" customHeight="1" x14ac:dyDescent="0.3"/>
    <row r="13596" ht="15" customHeight="1" x14ac:dyDescent="0.3"/>
    <row r="13597" ht="15" customHeight="1" x14ac:dyDescent="0.3"/>
    <row r="13598" ht="15" customHeight="1" x14ac:dyDescent="0.3"/>
    <row r="13599" ht="15" customHeight="1" x14ac:dyDescent="0.3"/>
    <row r="13600" ht="15" customHeight="1" x14ac:dyDescent="0.3"/>
    <row r="13601" ht="15" customHeight="1" x14ac:dyDescent="0.3"/>
    <row r="13602" ht="15" customHeight="1" x14ac:dyDescent="0.3"/>
    <row r="13603" ht="15" customHeight="1" x14ac:dyDescent="0.3"/>
    <row r="13604" ht="15" customHeight="1" x14ac:dyDescent="0.3"/>
    <row r="13605" ht="15" customHeight="1" x14ac:dyDescent="0.3"/>
    <row r="13606" ht="15" customHeight="1" x14ac:dyDescent="0.3"/>
    <row r="13607" ht="15" customHeight="1" x14ac:dyDescent="0.3"/>
    <row r="13608" ht="15" customHeight="1" x14ac:dyDescent="0.3"/>
    <row r="13609" ht="15" customHeight="1" x14ac:dyDescent="0.3"/>
    <row r="13610" ht="15" customHeight="1" x14ac:dyDescent="0.3"/>
    <row r="13611" ht="15" customHeight="1" x14ac:dyDescent="0.3"/>
    <row r="13612" ht="15" customHeight="1" x14ac:dyDescent="0.3"/>
    <row r="13613" ht="15" customHeight="1" x14ac:dyDescent="0.3"/>
    <row r="13614" ht="15" customHeight="1" x14ac:dyDescent="0.3"/>
    <row r="13615" ht="15" customHeight="1" x14ac:dyDescent="0.3"/>
    <row r="13616" ht="15" customHeight="1" x14ac:dyDescent="0.3"/>
    <row r="13617" ht="15" customHeight="1" x14ac:dyDescent="0.3"/>
    <row r="13618" ht="15" customHeight="1" x14ac:dyDescent="0.3"/>
    <row r="13619" ht="15" customHeight="1" x14ac:dyDescent="0.3"/>
    <row r="13620" ht="15" customHeight="1" x14ac:dyDescent="0.3"/>
    <row r="13621" ht="15" customHeight="1" x14ac:dyDescent="0.3"/>
    <row r="13622" ht="15" customHeight="1" x14ac:dyDescent="0.3"/>
    <row r="13623" ht="15" customHeight="1" x14ac:dyDescent="0.3"/>
    <row r="13624" ht="15" customHeight="1" x14ac:dyDescent="0.3"/>
    <row r="13625" ht="15" customHeight="1" x14ac:dyDescent="0.3"/>
    <row r="13626" ht="15" customHeight="1" x14ac:dyDescent="0.3"/>
    <row r="13627" ht="15" customHeight="1" x14ac:dyDescent="0.3"/>
    <row r="13628" ht="15" customHeight="1" x14ac:dyDescent="0.3"/>
    <row r="13629" ht="15" customHeight="1" x14ac:dyDescent="0.3"/>
    <row r="13630" ht="15" customHeight="1" x14ac:dyDescent="0.3"/>
    <row r="13631" ht="15" customHeight="1" x14ac:dyDescent="0.3"/>
    <row r="13632" ht="15" customHeight="1" x14ac:dyDescent="0.3"/>
    <row r="13633" ht="15" customHeight="1" x14ac:dyDescent="0.3"/>
    <row r="13634" ht="15" customHeight="1" x14ac:dyDescent="0.3"/>
    <row r="13635" ht="15" customHeight="1" x14ac:dyDescent="0.3"/>
    <row r="13636" ht="15" customHeight="1" x14ac:dyDescent="0.3"/>
    <row r="13637" ht="15" customHeight="1" x14ac:dyDescent="0.3"/>
    <row r="13638" ht="15" customHeight="1" x14ac:dyDescent="0.3"/>
    <row r="13639" ht="15" customHeight="1" x14ac:dyDescent="0.3"/>
    <row r="13640" ht="15" customHeight="1" x14ac:dyDescent="0.3"/>
    <row r="13641" ht="15" customHeight="1" x14ac:dyDescent="0.3"/>
    <row r="13642" ht="15" customHeight="1" x14ac:dyDescent="0.3"/>
    <row r="13643" ht="15" customHeight="1" x14ac:dyDescent="0.3"/>
    <row r="13644" ht="15" customHeight="1" x14ac:dyDescent="0.3"/>
    <row r="13645" ht="15" customHeight="1" x14ac:dyDescent="0.3"/>
    <row r="13646" ht="15" customHeight="1" x14ac:dyDescent="0.3"/>
    <row r="13647" ht="15" customHeight="1" x14ac:dyDescent="0.3"/>
    <row r="13648" ht="15" customHeight="1" x14ac:dyDescent="0.3"/>
    <row r="13649" ht="15" customHeight="1" x14ac:dyDescent="0.3"/>
    <row r="13650" ht="15" customHeight="1" x14ac:dyDescent="0.3"/>
    <row r="13651" ht="15" customHeight="1" x14ac:dyDescent="0.3"/>
    <row r="13652" ht="15" customHeight="1" x14ac:dyDescent="0.3"/>
    <row r="13653" ht="15" customHeight="1" x14ac:dyDescent="0.3"/>
    <row r="13654" ht="15" customHeight="1" x14ac:dyDescent="0.3"/>
    <row r="13655" ht="15" customHeight="1" x14ac:dyDescent="0.3"/>
    <row r="13656" ht="15" customHeight="1" x14ac:dyDescent="0.3"/>
    <row r="13657" ht="15" customHeight="1" x14ac:dyDescent="0.3"/>
    <row r="13658" ht="15" customHeight="1" x14ac:dyDescent="0.3"/>
    <row r="13659" ht="15" customHeight="1" x14ac:dyDescent="0.3"/>
    <row r="13660" ht="15" customHeight="1" x14ac:dyDescent="0.3"/>
    <row r="13661" ht="15" customHeight="1" x14ac:dyDescent="0.3"/>
    <row r="13662" ht="15" customHeight="1" x14ac:dyDescent="0.3"/>
    <row r="13663" ht="15" customHeight="1" x14ac:dyDescent="0.3"/>
    <row r="13664" ht="15" customHeight="1" x14ac:dyDescent="0.3"/>
    <row r="13665" ht="15" customHeight="1" x14ac:dyDescent="0.3"/>
    <row r="13666" ht="15" customHeight="1" x14ac:dyDescent="0.3"/>
    <row r="13667" ht="15" customHeight="1" x14ac:dyDescent="0.3"/>
    <row r="13668" ht="15" customHeight="1" x14ac:dyDescent="0.3"/>
    <row r="13669" ht="15" customHeight="1" x14ac:dyDescent="0.3"/>
    <row r="13670" ht="15" customHeight="1" x14ac:dyDescent="0.3"/>
    <row r="13671" ht="15" customHeight="1" x14ac:dyDescent="0.3"/>
    <row r="13672" ht="15" customHeight="1" x14ac:dyDescent="0.3"/>
    <row r="13673" ht="15" customHeight="1" x14ac:dyDescent="0.3"/>
    <row r="13674" ht="15" customHeight="1" x14ac:dyDescent="0.3"/>
    <row r="13675" ht="15" customHeight="1" x14ac:dyDescent="0.3"/>
    <row r="13676" ht="15" customHeight="1" x14ac:dyDescent="0.3"/>
    <row r="13677" ht="15" customHeight="1" x14ac:dyDescent="0.3"/>
    <row r="13678" ht="15" customHeight="1" x14ac:dyDescent="0.3"/>
    <row r="13679" ht="15" customHeight="1" x14ac:dyDescent="0.3"/>
    <row r="13680" ht="15" customHeight="1" x14ac:dyDescent="0.3"/>
    <row r="13681" ht="15" customHeight="1" x14ac:dyDescent="0.3"/>
    <row r="13682" ht="15" customHeight="1" x14ac:dyDescent="0.3"/>
    <row r="13683" ht="15" customHeight="1" x14ac:dyDescent="0.3"/>
    <row r="13684" ht="15" customHeight="1" x14ac:dyDescent="0.3"/>
    <row r="13685" ht="15" customHeight="1" x14ac:dyDescent="0.3"/>
    <row r="13686" ht="15" customHeight="1" x14ac:dyDescent="0.3"/>
    <row r="13687" ht="15" customHeight="1" x14ac:dyDescent="0.3"/>
    <row r="13688" ht="15" customHeight="1" x14ac:dyDescent="0.3"/>
    <row r="13689" ht="15" customHeight="1" x14ac:dyDescent="0.3"/>
    <row r="13690" ht="15" customHeight="1" x14ac:dyDescent="0.3"/>
    <row r="13691" ht="15" customHeight="1" x14ac:dyDescent="0.3"/>
    <row r="13692" ht="15" customHeight="1" x14ac:dyDescent="0.3"/>
    <row r="13693" ht="15" customHeight="1" x14ac:dyDescent="0.3"/>
    <row r="13694" ht="15" customHeight="1" x14ac:dyDescent="0.3"/>
    <row r="13695" ht="15" customHeight="1" x14ac:dyDescent="0.3"/>
    <row r="13696" ht="15" customHeight="1" x14ac:dyDescent="0.3"/>
    <row r="13697" ht="15" customHeight="1" x14ac:dyDescent="0.3"/>
    <row r="13698" ht="15" customHeight="1" x14ac:dyDescent="0.3"/>
    <row r="13699" ht="15" customHeight="1" x14ac:dyDescent="0.3"/>
    <row r="13700" ht="15" customHeight="1" x14ac:dyDescent="0.3"/>
    <row r="13701" ht="15" customHeight="1" x14ac:dyDescent="0.3"/>
    <row r="13702" ht="15" customHeight="1" x14ac:dyDescent="0.3"/>
    <row r="13703" ht="15" customHeight="1" x14ac:dyDescent="0.3"/>
    <row r="13704" ht="15" customHeight="1" x14ac:dyDescent="0.3"/>
    <row r="13705" ht="15" customHeight="1" x14ac:dyDescent="0.3"/>
    <row r="13706" ht="15" customHeight="1" x14ac:dyDescent="0.3"/>
    <row r="13707" ht="15" customHeight="1" x14ac:dyDescent="0.3"/>
    <row r="13708" ht="15" customHeight="1" x14ac:dyDescent="0.3"/>
    <row r="13709" ht="15" customHeight="1" x14ac:dyDescent="0.3"/>
    <row r="13710" ht="15" customHeight="1" x14ac:dyDescent="0.3"/>
    <row r="13711" ht="15" customHeight="1" x14ac:dyDescent="0.3"/>
    <row r="13712" ht="15" customHeight="1" x14ac:dyDescent="0.3"/>
    <row r="13713" ht="15" customHeight="1" x14ac:dyDescent="0.3"/>
    <row r="13714" ht="15" customHeight="1" x14ac:dyDescent="0.3"/>
    <row r="13715" ht="15" customHeight="1" x14ac:dyDescent="0.3"/>
    <row r="13716" ht="15" customHeight="1" x14ac:dyDescent="0.3"/>
    <row r="13717" ht="15" customHeight="1" x14ac:dyDescent="0.3"/>
    <row r="13718" ht="15" customHeight="1" x14ac:dyDescent="0.3"/>
    <row r="13719" ht="15" customHeight="1" x14ac:dyDescent="0.3"/>
    <row r="13720" ht="15" customHeight="1" x14ac:dyDescent="0.3"/>
    <row r="13721" ht="15" customHeight="1" x14ac:dyDescent="0.3"/>
    <row r="13722" ht="15" customHeight="1" x14ac:dyDescent="0.3"/>
    <row r="13723" ht="15" customHeight="1" x14ac:dyDescent="0.3"/>
    <row r="13724" ht="15" customHeight="1" x14ac:dyDescent="0.3"/>
    <row r="13725" ht="15" customHeight="1" x14ac:dyDescent="0.3"/>
    <row r="13726" ht="15" customHeight="1" x14ac:dyDescent="0.3"/>
    <row r="13727" ht="15" customHeight="1" x14ac:dyDescent="0.3"/>
    <row r="13728" ht="15" customHeight="1" x14ac:dyDescent="0.3"/>
    <row r="13729" ht="15" customHeight="1" x14ac:dyDescent="0.3"/>
    <row r="13730" ht="15" customHeight="1" x14ac:dyDescent="0.3"/>
    <row r="13731" ht="15" customHeight="1" x14ac:dyDescent="0.3"/>
    <row r="13732" ht="15" customHeight="1" x14ac:dyDescent="0.3"/>
    <row r="13733" ht="15" customHeight="1" x14ac:dyDescent="0.3"/>
    <row r="13734" ht="15" customHeight="1" x14ac:dyDescent="0.3"/>
    <row r="13735" ht="15" customHeight="1" x14ac:dyDescent="0.3"/>
    <row r="13736" ht="15" customHeight="1" x14ac:dyDescent="0.3"/>
    <row r="13737" ht="15" customHeight="1" x14ac:dyDescent="0.3"/>
    <row r="13738" ht="15" customHeight="1" x14ac:dyDescent="0.3"/>
    <row r="13739" ht="15" customHeight="1" x14ac:dyDescent="0.3"/>
    <row r="13740" ht="15" customHeight="1" x14ac:dyDescent="0.3"/>
    <row r="13741" ht="15" customHeight="1" x14ac:dyDescent="0.3"/>
    <row r="13742" ht="15" customHeight="1" x14ac:dyDescent="0.3"/>
    <row r="13743" ht="15" customHeight="1" x14ac:dyDescent="0.3"/>
    <row r="13744" ht="15" customHeight="1" x14ac:dyDescent="0.3"/>
    <row r="13745" ht="15" customHeight="1" x14ac:dyDescent="0.3"/>
    <row r="13746" ht="15" customHeight="1" x14ac:dyDescent="0.3"/>
    <row r="13747" ht="15" customHeight="1" x14ac:dyDescent="0.3"/>
    <row r="13748" ht="15" customHeight="1" x14ac:dyDescent="0.3"/>
    <row r="13749" ht="15" customHeight="1" x14ac:dyDescent="0.3"/>
    <row r="13750" ht="15" customHeight="1" x14ac:dyDescent="0.3"/>
    <row r="13751" ht="15" customHeight="1" x14ac:dyDescent="0.3"/>
    <row r="13752" ht="15" customHeight="1" x14ac:dyDescent="0.3"/>
    <row r="13753" ht="15" customHeight="1" x14ac:dyDescent="0.3"/>
    <row r="13754" ht="15" customHeight="1" x14ac:dyDescent="0.3"/>
    <row r="13755" ht="15" customHeight="1" x14ac:dyDescent="0.3"/>
    <row r="13756" ht="15" customHeight="1" x14ac:dyDescent="0.3"/>
    <row r="13757" ht="15" customHeight="1" x14ac:dyDescent="0.3"/>
    <row r="13758" ht="15" customHeight="1" x14ac:dyDescent="0.3"/>
    <row r="13759" ht="15" customHeight="1" x14ac:dyDescent="0.3"/>
    <row r="13760" ht="15" customHeight="1" x14ac:dyDescent="0.3"/>
    <row r="13761" ht="15" customHeight="1" x14ac:dyDescent="0.3"/>
    <row r="13762" ht="15" customHeight="1" x14ac:dyDescent="0.3"/>
    <row r="13763" ht="15" customHeight="1" x14ac:dyDescent="0.3"/>
    <row r="13764" ht="15" customHeight="1" x14ac:dyDescent="0.3"/>
    <row r="13765" ht="15" customHeight="1" x14ac:dyDescent="0.3"/>
    <row r="13766" ht="15" customHeight="1" x14ac:dyDescent="0.3"/>
    <row r="13767" ht="15" customHeight="1" x14ac:dyDescent="0.3"/>
    <row r="13768" ht="15" customHeight="1" x14ac:dyDescent="0.3"/>
    <row r="13769" ht="15" customHeight="1" x14ac:dyDescent="0.3"/>
    <row r="13770" ht="15" customHeight="1" x14ac:dyDescent="0.3"/>
    <row r="13771" ht="15" customHeight="1" x14ac:dyDescent="0.3"/>
    <row r="13772" ht="15" customHeight="1" x14ac:dyDescent="0.3"/>
    <row r="13773" ht="15" customHeight="1" x14ac:dyDescent="0.3"/>
    <row r="13774" ht="15" customHeight="1" x14ac:dyDescent="0.3"/>
    <row r="13775" ht="15" customHeight="1" x14ac:dyDescent="0.3"/>
    <row r="13776" ht="15" customHeight="1" x14ac:dyDescent="0.3"/>
    <row r="13777" ht="15" customHeight="1" x14ac:dyDescent="0.3"/>
    <row r="13778" ht="15" customHeight="1" x14ac:dyDescent="0.3"/>
    <row r="13779" ht="15" customHeight="1" x14ac:dyDescent="0.3"/>
    <row r="13780" ht="15" customHeight="1" x14ac:dyDescent="0.3"/>
    <row r="13781" ht="15" customHeight="1" x14ac:dyDescent="0.3"/>
    <row r="13782" ht="15" customHeight="1" x14ac:dyDescent="0.3"/>
    <row r="13783" ht="15" customHeight="1" x14ac:dyDescent="0.3"/>
    <row r="13784" ht="15" customHeight="1" x14ac:dyDescent="0.3"/>
    <row r="13785" ht="15" customHeight="1" x14ac:dyDescent="0.3"/>
    <row r="13786" ht="15" customHeight="1" x14ac:dyDescent="0.3"/>
    <row r="13787" ht="15" customHeight="1" x14ac:dyDescent="0.3"/>
    <row r="13788" ht="15" customHeight="1" x14ac:dyDescent="0.3"/>
    <row r="13789" ht="15" customHeight="1" x14ac:dyDescent="0.3"/>
    <row r="13790" ht="15" customHeight="1" x14ac:dyDescent="0.3"/>
    <row r="13791" ht="15" customHeight="1" x14ac:dyDescent="0.3"/>
    <row r="13792" ht="15" customHeight="1" x14ac:dyDescent="0.3"/>
    <row r="13793" ht="15" customHeight="1" x14ac:dyDescent="0.3"/>
    <row r="13794" ht="15" customHeight="1" x14ac:dyDescent="0.3"/>
    <row r="13795" ht="15" customHeight="1" x14ac:dyDescent="0.3"/>
    <row r="13796" ht="15" customHeight="1" x14ac:dyDescent="0.3"/>
    <row r="13797" ht="15" customHeight="1" x14ac:dyDescent="0.3"/>
    <row r="13798" ht="15" customHeight="1" x14ac:dyDescent="0.3"/>
    <row r="13799" ht="15" customHeight="1" x14ac:dyDescent="0.3"/>
    <row r="13800" ht="15" customHeight="1" x14ac:dyDescent="0.3"/>
    <row r="13801" ht="15" customHeight="1" x14ac:dyDescent="0.3"/>
    <row r="13802" ht="15" customHeight="1" x14ac:dyDescent="0.3"/>
    <row r="13803" ht="15" customHeight="1" x14ac:dyDescent="0.3"/>
    <row r="13804" ht="15" customHeight="1" x14ac:dyDescent="0.3"/>
    <row r="13805" ht="15" customHeight="1" x14ac:dyDescent="0.3"/>
    <row r="13806" ht="15" customHeight="1" x14ac:dyDescent="0.3"/>
    <row r="13807" ht="15" customHeight="1" x14ac:dyDescent="0.3"/>
    <row r="13808" ht="15" customHeight="1" x14ac:dyDescent="0.3"/>
    <row r="13809" ht="15" customHeight="1" x14ac:dyDescent="0.3"/>
    <row r="13810" ht="15" customHeight="1" x14ac:dyDescent="0.3"/>
    <row r="13811" ht="15" customHeight="1" x14ac:dyDescent="0.3"/>
    <row r="13812" ht="15" customHeight="1" x14ac:dyDescent="0.3"/>
    <row r="13813" ht="15" customHeight="1" x14ac:dyDescent="0.3"/>
    <row r="13814" ht="15" customHeight="1" x14ac:dyDescent="0.3"/>
    <row r="13815" ht="15" customHeight="1" x14ac:dyDescent="0.3"/>
    <row r="13816" ht="15" customHeight="1" x14ac:dyDescent="0.3"/>
    <row r="13817" ht="15" customHeight="1" x14ac:dyDescent="0.3"/>
    <row r="13818" ht="15" customHeight="1" x14ac:dyDescent="0.3"/>
    <row r="13819" ht="15" customHeight="1" x14ac:dyDescent="0.3"/>
    <row r="13820" ht="15" customHeight="1" x14ac:dyDescent="0.3"/>
    <row r="13821" ht="15" customHeight="1" x14ac:dyDescent="0.3"/>
    <row r="13822" ht="15" customHeight="1" x14ac:dyDescent="0.3"/>
    <row r="13823" ht="15" customHeight="1" x14ac:dyDescent="0.3"/>
    <row r="13824" ht="15" customHeight="1" x14ac:dyDescent="0.3"/>
    <row r="13825" ht="15" customHeight="1" x14ac:dyDescent="0.3"/>
    <row r="13826" ht="15" customHeight="1" x14ac:dyDescent="0.3"/>
    <row r="13827" ht="15" customHeight="1" x14ac:dyDescent="0.3"/>
    <row r="13828" ht="15" customHeight="1" x14ac:dyDescent="0.3"/>
    <row r="13829" ht="15" customHeight="1" x14ac:dyDescent="0.3"/>
    <row r="13830" ht="15" customHeight="1" x14ac:dyDescent="0.3"/>
    <row r="13831" ht="15" customHeight="1" x14ac:dyDescent="0.3"/>
    <row r="13832" ht="15" customHeight="1" x14ac:dyDescent="0.3"/>
    <row r="13833" ht="15" customHeight="1" x14ac:dyDescent="0.3"/>
    <row r="13834" ht="15" customHeight="1" x14ac:dyDescent="0.3"/>
    <row r="13835" ht="15" customHeight="1" x14ac:dyDescent="0.3"/>
    <row r="13836" ht="15" customHeight="1" x14ac:dyDescent="0.3"/>
    <row r="13837" ht="15" customHeight="1" x14ac:dyDescent="0.3"/>
    <row r="13838" ht="15" customHeight="1" x14ac:dyDescent="0.3"/>
    <row r="13839" ht="15" customHeight="1" x14ac:dyDescent="0.3"/>
    <row r="13840" ht="15" customHeight="1" x14ac:dyDescent="0.3"/>
    <row r="13841" ht="15" customHeight="1" x14ac:dyDescent="0.3"/>
    <row r="13842" ht="15" customHeight="1" x14ac:dyDescent="0.3"/>
    <row r="13843" ht="15" customHeight="1" x14ac:dyDescent="0.3"/>
    <row r="13844" ht="15" customHeight="1" x14ac:dyDescent="0.3"/>
    <row r="13845" ht="15" customHeight="1" x14ac:dyDescent="0.3"/>
    <row r="13846" ht="15" customHeight="1" x14ac:dyDescent="0.3"/>
    <row r="13847" ht="15" customHeight="1" x14ac:dyDescent="0.3"/>
    <row r="13848" ht="15" customHeight="1" x14ac:dyDescent="0.3"/>
    <row r="13849" ht="15" customHeight="1" x14ac:dyDescent="0.3"/>
    <row r="13850" ht="15" customHeight="1" x14ac:dyDescent="0.3"/>
    <row r="13851" ht="15" customHeight="1" x14ac:dyDescent="0.3"/>
    <row r="13852" ht="15" customHeight="1" x14ac:dyDescent="0.3"/>
    <row r="13853" ht="15" customHeight="1" x14ac:dyDescent="0.3"/>
    <row r="13854" ht="15" customHeight="1" x14ac:dyDescent="0.3"/>
    <row r="13855" ht="15" customHeight="1" x14ac:dyDescent="0.3"/>
    <row r="13856" ht="15" customHeight="1" x14ac:dyDescent="0.3"/>
    <row r="13857" ht="15" customHeight="1" x14ac:dyDescent="0.3"/>
    <row r="13858" ht="15" customHeight="1" x14ac:dyDescent="0.3"/>
    <row r="13859" ht="15" customHeight="1" x14ac:dyDescent="0.3"/>
    <row r="13860" ht="15" customHeight="1" x14ac:dyDescent="0.3"/>
    <row r="13861" ht="15" customHeight="1" x14ac:dyDescent="0.3"/>
    <row r="13862" ht="15" customHeight="1" x14ac:dyDescent="0.3"/>
    <row r="13863" ht="15" customHeight="1" x14ac:dyDescent="0.3"/>
    <row r="13864" ht="15" customHeight="1" x14ac:dyDescent="0.3"/>
    <row r="13865" ht="15" customHeight="1" x14ac:dyDescent="0.3"/>
    <row r="13866" ht="15" customHeight="1" x14ac:dyDescent="0.3"/>
    <row r="13867" ht="15" customHeight="1" x14ac:dyDescent="0.3"/>
    <row r="13868" ht="15" customHeight="1" x14ac:dyDescent="0.3"/>
    <row r="13869" ht="15" customHeight="1" x14ac:dyDescent="0.3"/>
    <row r="13870" ht="15" customHeight="1" x14ac:dyDescent="0.3"/>
    <row r="13871" ht="15" customHeight="1" x14ac:dyDescent="0.3"/>
    <row r="13872" ht="15" customHeight="1" x14ac:dyDescent="0.3"/>
    <row r="13873" ht="15" customHeight="1" x14ac:dyDescent="0.3"/>
    <row r="13874" ht="15" customHeight="1" x14ac:dyDescent="0.3"/>
    <row r="13875" ht="15" customHeight="1" x14ac:dyDescent="0.3"/>
    <row r="13876" ht="15" customHeight="1" x14ac:dyDescent="0.3"/>
    <row r="13877" ht="15" customHeight="1" x14ac:dyDescent="0.3"/>
    <row r="13878" ht="15" customHeight="1" x14ac:dyDescent="0.3"/>
    <row r="13879" ht="15" customHeight="1" x14ac:dyDescent="0.3"/>
    <row r="13880" ht="15" customHeight="1" x14ac:dyDescent="0.3"/>
    <row r="13881" ht="15" customHeight="1" x14ac:dyDescent="0.3"/>
    <row r="13882" ht="15" customHeight="1" x14ac:dyDescent="0.3"/>
    <row r="13883" ht="15" customHeight="1" x14ac:dyDescent="0.3"/>
    <row r="13884" ht="15" customHeight="1" x14ac:dyDescent="0.3"/>
    <row r="13885" ht="15" customHeight="1" x14ac:dyDescent="0.3"/>
    <row r="13886" ht="15" customHeight="1" x14ac:dyDescent="0.3"/>
    <row r="13887" ht="15" customHeight="1" x14ac:dyDescent="0.3"/>
    <row r="13888" ht="15" customHeight="1" x14ac:dyDescent="0.3"/>
    <row r="13889" ht="15" customHeight="1" x14ac:dyDescent="0.3"/>
    <row r="13890" ht="15" customHeight="1" x14ac:dyDescent="0.3"/>
    <row r="13891" ht="15" customHeight="1" x14ac:dyDescent="0.3"/>
    <row r="13892" ht="15" customHeight="1" x14ac:dyDescent="0.3"/>
    <row r="13893" ht="15" customHeight="1" x14ac:dyDescent="0.3"/>
    <row r="13894" ht="15" customHeight="1" x14ac:dyDescent="0.3"/>
    <row r="13895" ht="15" customHeight="1" x14ac:dyDescent="0.3"/>
    <row r="13896" ht="15" customHeight="1" x14ac:dyDescent="0.3"/>
    <row r="13897" ht="15" customHeight="1" x14ac:dyDescent="0.3"/>
    <row r="13898" ht="15" customHeight="1" x14ac:dyDescent="0.3"/>
    <row r="13899" ht="15" customHeight="1" x14ac:dyDescent="0.3"/>
    <row r="13900" ht="15" customHeight="1" x14ac:dyDescent="0.3"/>
    <row r="13901" ht="15" customHeight="1" x14ac:dyDescent="0.3"/>
    <row r="13902" ht="15" customHeight="1" x14ac:dyDescent="0.3"/>
    <row r="13903" ht="15" customHeight="1" x14ac:dyDescent="0.3"/>
    <row r="13904" ht="15" customHeight="1" x14ac:dyDescent="0.3"/>
    <row r="13905" ht="15" customHeight="1" x14ac:dyDescent="0.3"/>
    <row r="13906" ht="15" customHeight="1" x14ac:dyDescent="0.3"/>
    <row r="13907" ht="15" customHeight="1" x14ac:dyDescent="0.3"/>
    <row r="13908" ht="15" customHeight="1" x14ac:dyDescent="0.3"/>
    <row r="13909" ht="15" customHeight="1" x14ac:dyDescent="0.3"/>
    <row r="13910" ht="15" customHeight="1" x14ac:dyDescent="0.3"/>
    <row r="13911" ht="15" customHeight="1" x14ac:dyDescent="0.3"/>
    <row r="13912" ht="15" customHeight="1" x14ac:dyDescent="0.3"/>
    <row r="13913" ht="15" customHeight="1" x14ac:dyDescent="0.3"/>
    <row r="13914" ht="15" customHeight="1" x14ac:dyDescent="0.3"/>
    <row r="13915" ht="15" customHeight="1" x14ac:dyDescent="0.3"/>
    <row r="13916" ht="15" customHeight="1" x14ac:dyDescent="0.3"/>
    <row r="13917" ht="15" customHeight="1" x14ac:dyDescent="0.3"/>
    <row r="13918" ht="15" customHeight="1" x14ac:dyDescent="0.3"/>
    <row r="13919" ht="15" customHeight="1" x14ac:dyDescent="0.3"/>
    <row r="13920" ht="15" customHeight="1" x14ac:dyDescent="0.3"/>
    <row r="13921" ht="15" customHeight="1" x14ac:dyDescent="0.3"/>
    <row r="13922" ht="15" customHeight="1" x14ac:dyDescent="0.3"/>
    <row r="13923" ht="15" customHeight="1" x14ac:dyDescent="0.3"/>
    <row r="13924" ht="15" customHeight="1" x14ac:dyDescent="0.3"/>
    <row r="13925" ht="15" customHeight="1" x14ac:dyDescent="0.3"/>
    <row r="13926" ht="15" customHeight="1" x14ac:dyDescent="0.3"/>
    <row r="13927" ht="15" customHeight="1" x14ac:dyDescent="0.3"/>
    <row r="13928" ht="15" customHeight="1" x14ac:dyDescent="0.3"/>
    <row r="13929" ht="15" customHeight="1" x14ac:dyDescent="0.3"/>
    <row r="13930" ht="15" customHeight="1" x14ac:dyDescent="0.3"/>
    <row r="13931" ht="15" customHeight="1" x14ac:dyDescent="0.3"/>
    <row r="13932" ht="15" customHeight="1" x14ac:dyDescent="0.3"/>
    <row r="13933" ht="15" customHeight="1" x14ac:dyDescent="0.3"/>
    <row r="13934" ht="15" customHeight="1" x14ac:dyDescent="0.3"/>
    <row r="13935" ht="15" customHeight="1" x14ac:dyDescent="0.3"/>
    <row r="13936" ht="15" customHeight="1" x14ac:dyDescent="0.3"/>
    <row r="13937" ht="15" customHeight="1" x14ac:dyDescent="0.3"/>
    <row r="13938" ht="15" customHeight="1" x14ac:dyDescent="0.3"/>
    <row r="13939" ht="15" customHeight="1" x14ac:dyDescent="0.3"/>
    <row r="13940" ht="15" customHeight="1" x14ac:dyDescent="0.3"/>
    <row r="13941" ht="15" customHeight="1" x14ac:dyDescent="0.3"/>
    <row r="13942" ht="15" customHeight="1" x14ac:dyDescent="0.3"/>
    <row r="13943" ht="15" customHeight="1" x14ac:dyDescent="0.3"/>
    <row r="13944" ht="15" customHeight="1" x14ac:dyDescent="0.3"/>
    <row r="13945" ht="15" customHeight="1" x14ac:dyDescent="0.3"/>
    <row r="13946" ht="15" customHeight="1" x14ac:dyDescent="0.3"/>
    <row r="13947" ht="15" customHeight="1" x14ac:dyDescent="0.3"/>
    <row r="13948" ht="15" customHeight="1" x14ac:dyDescent="0.3"/>
    <row r="13949" ht="15" customHeight="1" x14ac:dyDescent="0.3"/>
    <row r="13950" ht="15" customHeight="1" x14ac:dyDescent="0.3"/>
    <row r="13951" ht="15" customHeight="1" x14ac:dyDescent="0.3"/>
    <row r="13952" ht="15" customHeight="1" x14ac:dyDescent="0.3"/>
    <row r="13953" ht="15" customHeight="1" x14ac:dyDescent="0.3"/>
    <row r="13954" ht="15" customHeight="1" x14ac:dyDescent="0.3"/>
    <row r="13955" ht="15" customHeight="1" x14ac:dyDescent="0.3"/>
    <row r="13956" ht="15" customHeight="1" x14ac:dyDescent="0.3"/>
    <row r="13957" ht="15" customHeight="1" x14ac:dyDescent="0.3"/>
    <row r="13958" ht="15" customHeight="1" x14ac:dyDescent="0.3"/>
    <row r="13959" ht="15" customHeight="1" x14ac:dyDescent="0.3"/>
    <row r="13960" ht="15" customHeight="1" x14ac:dyDescent="0.3"/>
    <row r="13961" ht="15" customHeight="1" x14ac:dyDescent="0.3"/>
    <row r="13962" ht="15" customHeight="1" x14ac:dyDescent="0.3"/>
    <row r="13963" ht="15" customHeight="1" x14ac:dyDescent="0.3"/>
    <row r="13964" ht="15" customHeight="1" x14ac:dyDescent="0.3"/>
    <row r="13965" ht="15" customHeight="1" x14ac:dyDescent="0.3"/>
    <row r="13966" ht="15" customHeight="1" x14ac:dyDescent="0.3"/>
    <row r="13967" ht="15" customHeight="1" x14ac:dyDescent="0.3"/>
    <row r="13968" ht="15" customHeight="1" x14ac:dyDescent="0.3"/>
    <row r="13969" ht="15" customHeight="1" x14ac:dyDescent="0.3"/>
    <row r="13970" ht="15" customHeight="1" x14ac:dyDescent="0.3"/>
    <row r="13971" ht="15" customHeight="1" x14ac:dyDescent="0.3"/>
    <row r="13972" ht="15" customHeight="1" x14ac:dyDescent="0.3"/>
    <row r="13973" ht="15" customHeight="1" x14ac:dyDescent="0.3"/>
    <row r="13974" ht="15" customHeight="1" x14ac:dyDescent="0.3"/>
    <row r="13975" ht="15" customHeight="1" x14ac:dyDescent="0.3"/>
    <row r="13976" ht="15" customHeight="1" x14ac:dyDescent="0.3"/>
    <row r="13977" ht="15" customHeight="1" x14ac:dyDescent="0.3"/>
    <row r="13978" ht="15" customHeight="1" x14ac:dyDescent="0.3"/>
    <row r="13979" ht="15" customHeight="1" x14ac:dyDescent="0.3"/>
    <row r="13980" ht="15" customHeight="1" x14ac:dyDescent="0.3"/>
    <row r="13981" ht="15" customHeight="1" x14ac:dyDescent="0.3"/>
    <row r="13982" ht="15" customHeight="1" x14ac:dyDescent="0.3"/>
    <row r="13983" ht="15" customHeight="1" x14ac:dyDescent="0.3"/>
    <row r="13984" ht="15" customHeight="1" x14ac:dyDescent="0.3"/>
    <row r="13985" ht="15" customHeight="1" x14ac:dyDescent="0.3"/>
    <row r="13986" ht="15" customHeight="1" x14ac:dyDescent="0.3"/>
    <row r="13987" ht="15" customHeight="1" x14ac:dyDescent="0.3"/>
    <row r="13988" ht="15" customHeight="1" x14ac:dyDescent="0.3"/>
    <row r="13989" ht="15" customHeight="1" x14ac:dyDescent="0.3"/>
    <row r="13990" ht="15" customHeight="1" x14ac:dyDescent="0.3"/>
    <row r="13991" ht="15" customHeight="1" x14ac:dyDescent="0.3"/>
    <row r="13992" ht="15" customHeight="1" x14ac:dyDescent="0.3"/>
    <row r="13993" ht="15" customHeight="1" x14ac:dyDescent="0.3"/>
    <row r="13994" ht="15" customHeight="1" x14ac:dyDescent="0.3"/>
    <row r="13995" ht="15" customHeight="1" x14ac:dyDescent="0.3"/>
    <row r="13996" ht="15" customHeight="1" x14ac:dyDescent="0.3"/>
    <row r="13997" ht="15" customHeight="1" x14ac:dyDescent="0.3"/>
    <row r="13998" ht="15" customHeight="1" x14ac:dyDescent="0.3"/>
    <row r="13999" ht="15" customHeight="1" x14ac:dyDescent="0.3"/>
    <row r="14000" ht="15" customHeight="1" x14ac:dyDescent="0.3"/>
    <row r="14001" ht="15" customHeight="1" x14ac:dyDescent="0.3"/>
    <row r="14002" ht="15" customHeight="1" x14ac:dyDescent="0.3"/>
    <row r="14003" ht="15" customHeight="1" x14ac:dyDescent="0.3"/>
    <row r="14004" ht="15" customHeight="1" x14ac:dyDescent="0.3"/>
    <row r="14005" ht="15" customHeight="1" x14ac:dyDescent="0.3"/>
    <row r="14006" ht="15" customHeight="1" x14ac:dyDescent="0.3"/>
    <row r="14007" ht="15" customHeight="1" x14ac:dyDescent="0.3"/>
    <row r="14008" ht="15" customHeight="1" x14ac:dyDescent="0.3"/>
    <row r="14009" ht="15" customHeight="1" x14ac:dyDescent="0.3"/>
    <row r="14010" ht="15" customHeight="1" x14ac:dyDescent="0.3"/>
    <row r="14011" ht="15" customHeight="1" x14ac:dyDescent="0.3"/>
    <row r="14012" ht="15" customHeight="1" x14ac:dyDescent="0.3"/>
    <row r="14013" ht="15" customHeight="1" x14ac:dyDescent="0.3"/>
    <row r="14014" ht="15" customHeight="1" x14ac:dyDescent="0.3"/>
    <row r="14015" ht="15" customHeight="1" x14ac:dyDescent="0.3"/>
    <row r="14016" ht="15" customHeight="1" x14ac:dyDescent="0.3"/>
    <row r="14017" ht="15" customHeight="1" x14ac:dyDescent="0.3"/>
    <row r="14018" ht="15" customHeight="1" x14ac:dyDescent="0.3"/>
    <row r="14019" ht="15" customHeight="1" x14ac:dyDescent="0.3"/>
    <row r="14020" ht="15" customHeight="1" x14ac:dyDescent="0.3"/>
    <row r="14021" ht="15" customHeight="1" x14ac:dyDescent="0.3"/>
    <row r="14022" ht="15" customHeight="1" x14ac:dyDescent="0.3"/>
    <row r="14023" ht="15" customHeight="1" x14ac:dyDescent="0.3"/>
    <row r="14024" ht="15" customHeight="1" x14ac:dyDescent="0.3"/>
    <row r="14025" ht="15" customHeight="1" x14ac:dyDescent="0.3"/>
    <row r="14026" ht="15" customHeight="1" x14ac:dyDescent="0.3"/>
    <row r="14027" ht="15" customHeight="1" x14ac:dyDescent="0.3"/>
    <row r="14028" ht="15" customHeight="1" x14ac:dyDescent="0.3"/>
    <row r="14029" ht="15" customHeight="1" x14ac:dyDescent="0.3"/>
    <row r="14030" ht="15" customHeight="1" x14ac:dyDescent="0.3"/>
    <row r="14031" ht="15" customHeight="1" x14ac:dyDescent="0.3"/>
    <row r="14032" ht="15" customHeight="1" x14ac:dyDescent="0.3"/>
    <row r="14033" ht="15" customHeight="1" x14ac:dyDescent="0.3"/>
    <row r="14034" ht="15" customHeight="1" x14ac:dyDescent="0.3"/>
    <row r="14035" ht="15" customHeight="1" x14ac:dyDescent="0.3"/>
    <row r="14036" ht="15" customHeight="1" x14ac:dyDescent="0.3"/>
    <row r="14037" ht="15" customHeight="1" x14ac:dyDescent="0.3"/>
    <row r="14038" ht="15" customHeight="1" x14ac:dyDescent="0.3"/>
    <row r="14039" ht="15" customHeight="1" x14ac:dyDescent="0.3"/>
    <row r="14040" ht="15" customHeight="1" x14ac:dyDescent="0.3"/>
    <row r="14041" ht="15" customHeight="1" x14ac:dyDescent="0.3"/>
    <row r="14042" ht="15" customHeight="1" x14ac:dyDescent="0.3"/>
    <row r="14043" ht="15" customHeight="1" x14ac:dyDescent="0.3"/>
    <row r="14044" ht="15" customHeight="1" x14ac:dyDescent="0.3"/>
    <row r="14045" ht="15" customHeight="1" x14ac:dyDescent="0.3"/>
    <row r="14046" ht="15" customHeight="1" x14ac:dyDescent="0.3"/>
    <row r="14047" ht="15" customHeight="1" x14ac:dyDescent="0.3"/>
    <row r="14048" ht="15" customHeight="1" x14ac:dyDescent="0.3"/>
    <row r="14049" ht="15" customHeight="1" x14ac:dyDescent="0.3"/>
    <row r="14050" ht="15" customHeight="1" x14ac:dyDescent="0.3"/>
    <row r="14051" ht="15" customHeight="1" x14ac:dyDescent="0.3"/>
    <row r="14052" ht="15" customHeight="1" x14ac:dyDescent="0.3"/>
    <row r="14053" ht="15" customHeight="1" x14ac:dyDescent="0.3"/>
    <row r="14054" ht="15" customHeight="1" x14ac:dyDescent="0.3"/>
    <row r="14055" ht="15" customHeight="1" x14ac:dyDescent="0.3"/>
    <row r="14056" ht="15" customHeight="1" x14ac:dyDescent="0.3"/>
    <row r="14057" ht="15" customHeight="1" x14ac:dyDescent="0.3"/>
    <row r="14058" ht="15" customHeight="1" x14ac:dyDescent="0.3"/>
    <row r="14059" ht="15" customHeight="1" x14ac:dyDescent="0.3"/>
    <row r="14060" ht="15" customHeight="1" x14ac:dyDescent="0.3"/>
    <row r="14061" ht="15" customHeight="1" x14ac:dyDescent="0.3"/>
    <row r="14062" ht="15" customHeight="1" x14ac:dyDescent="0.3"/>
    <row r="14063" ht="15" customHeight="1" x14ac:dyDescent="0.3"/>
    <row r="14064" ht="15" customHeight="1" x14ac:dyDescent="0.3"/>
    <row r="14065" ht="15" customHeight="1" x14ac:dyDescent="0.3"/>
    <row r="14066" ht="15" customHeight="1" x14ac:dyDescent="0.3"/>
    <row r="14067" ht="15" customHeight="1" x14ac:dyDescent="0.3"/>
    <row r="14068" ht="15" customHeight="1" x14ac:dyDescent="0.3"/>
    <row r="14069" ht="15" customHeight="1" x14ac:dyDescent="0.3"/>
    <row r="14070" ht="15" customHeight="1" x14ac:dyDescent="0.3"/>
    <row r="14071" ht="15" customHeight="1" x14ac:dyDescent="0.3"/>
    <row r="14072" ht="15" customHeight="1" x14ac:dyDescent="0.3"/>
    <row r="14073" ht="15" customHeight="1" x14ac:dyDescent="0.3"/>
    <row r="14074" ht="15" customHeight="1" x14ac:dyDescent="0.3"/>
    <row r="14075" ht="15" customHeight="1" x14ac:dyDescent="0.3"/>
    <row r="14076" ht="15" customHeight="1" x14ac:dyDescent="0.3"/>
    <row r="14077" ht="15" customHeight="1" x14ac:dyDescent="0.3"/>
    <row r="14078" ht="15" customHeight="1" x14ac:dyDescent="0.3"/>
    <row r="14079" ht="15" customHeight="1" x14ac:dyDescent="0.3"/>
    <row r="14080" ht="15" customHeight="1" x14ac:dyDescent="0.3"/>
    <row r="14081" ht="15" customHeight="1" x14ac:dyDescent="0.3"/>
    <row r="14082" ht="15" customHeight="1" x14ac:dyDescent="0.3"/>
    <row r="14083" ht="15" customHeight="1" x14ac:dyDescent="0.3"/>
    <row r="14084" ht="15" customHeight="1" x14ac:dyDescent="0.3"/>
    <row r="14085" ht="15" customHeight="1" x14ac:dyDescent="0.3"/>
    <row r="14086" ht="15" customHeight="1" x14ac:dyDescent="0.3"/>
    <row r="14087" ht="15" customHeight="1" x14ac:dyDescent="0.3"/>
    <row r="14088" ht="15" customHeight="1" x14ac:dyDescent="0.3"/>
    <row r="14089" ht="15" customHeight="1" x14ac:dyDescent="0.3"/>
    <row r="14090" ht="15" customHeight="1" x14ac:dyDescent="0.3"/>
    <row r="14091" ht="15" customHeight="1" x14ac:dyDescent="0.3"/>
    <row r="14092" ht="15" customHeight="1" x14ac:dyDescent="0.3"/>
    <row r="14093" ht="15" customHeight="1" x14ac:dyDescent="0.3"/>
    <row r="14094" ht="15" customHeight="1" x14ac:dyDescent="0.3"/>
    <row r="14095" ht="15" customHeight="1" x14ac:dyDescent="0.3"/>
    <row r="14096" ht="15" customHeight="1" x14ac:dyDescent="0.3"/>
    <row r="14097" ht="15" customHeight="1" x14ac:dyDescent="0.3"/>
    <row r="14098" ht="15" customHeight="1" x14ac:dyDescent="0.3"/>
    <row r="14099" ht="15" customHeight="1" x14ac:dyDescent="0.3"/>
    <row r="14100" ht="15" customHeight="1" x14ac:dyDescent="0.3"/>
    <row r="14101" ht="15" customHeight="1" x14ac:dyDescent="0.3"/>
    <row r="14102" ht="15" customHeight="1" x14ac:dyDescent="0.3"/>
    <row r="14103" ht="15" customHeight="1" x14ac:dyDescent="0.3"/>
    <row r="14104" ht="15" customHeight="1" x14ac:dyDescent="0.3"/>
    <row r="14105" ht="15" customHeight="1" x14ac:dyDescent="0.3"/>
    <row r="14106" ht="15" customHeight="1" x14ac:dyDescent="0.3"/>
    <row r="14107" ht="15" customHeight="1" x14ac:dyDescent="0.3"/>
    <row r="14108" ht="15" customHeight="1" x14ac:dyDescent="0.3"/>
    <row r="14109" ht="15" customHeight="1" x14ac:dyDescent="0.3"/>
    <row r="14110" ht="15" customHeight="1" x14ac:dyDescent="0.3"/>
    <row r="14111" ht="15" customHeight="1" x14ac:dyDescent="0.3"/>
    <row r="14112" ht="15" customHeight="1" x14ac:dyDescent="0.3"/>
    <row r="14113" ht="15" customHeight="1" x14ac:dyDescent="0.3"/>
    <row r="14114" ht="15" customHeight="1" x14ac:dyDescent="0.3"/>
    <row r="14115" ht="15" customHeight="1" x14ac:dyDescent="0.3"/>
    <row r="14116" ht="15" customHeight="1" x14ac:dyDescent="0.3"/>
    <row r="14117" ht="15" customHeight="1" x14ac:dyDescent="0.3"/>
    <row r="14118" ht="15" customHeight="1" x14ac:dyDescent="0.3"/>
    <row r="14119" ht="15" customHeight="1" x14ac:dyDescent="0.3"/>
    <row r="14120" ht="15" customHeight="1" x14ac:dyDescent="0.3"/>
    <row r="14121" ht="15" customHeight="1" x14ac:dyDescent="0.3"/>
    <row r="14122" ht="15" customHeight="1" x14ac:dyDescent="0.3"/>
    <row r="14123" ht="15" customHeight="1" x14ac:dyDescent="0.3"/>
    <row r="14124" ht="15" customHeight="1" x14ac:dyDescent="0.3"/>
    <row r="14125" ht="15" customHeight="1" x14ac:dyDescent="0.3"/>
    <row r="14126" ht="15" customHeight="1" x14ac:dyDescent="0.3"/>
    <row r="14127" ht="15" customHeight="1" x14ac:dyDescent="0.3"/>
    <row r="14128" ht="15" customHeight="1" x14ac:dyDescent="0.3"/>
    <row r="14129" ht="15" customHeight="1" x14ac:dyDescent="0.3"/>
    <row r="14130" ht="15" customHeight="1" x14ac:dyDescent="0.3"/>
    <row r="14131" ht="15" customHeight="1" x14ac:dyDescent="0.3"/>
    <row r="14132" ht="15" customHeight="1" x14ac:dyDescent="0.3"/>
    <row r="14133" ht="15" customHeight="1" x14ac:dyDescent="0.3"/>
    <row r="14134" ht="15" customHeight="1" x14ac:dyDescent="0.3"/>
    <row r="14135" ht="15" customHeight="1" x14ac:dyDescent="0.3"/>
    <row r="14136" ht="15" customHeight="1" x14ac:dyDescent="0.3"/>
    <row r="14137" ht="15" customHeight="1" x14ac:dyDescent="0.3"/>
    <row r="14138" ht="15" customHeight="1" x14ac:dyDescent="0.3"/>
    <row r="14139" ht="15" customHeight="1" x14ac:dyDescent="0.3"/>
    <row r="14140" ht="15" customHeight="1" x14ac:dyDescent="0.3"/>
    <row r="14141" ht="15" customHeight="1" x14ac:dyDescent="0.3"/>
    <row r="14142" ht="15" customHeight="1" x14ac:dyDescent="0.3"/>
    <row r="14143" ht="15" customHeight="1" x14ac:dyDescent="0.3"/>
    <row r="14144" ht="15" customHeight="1" x14ac:dyDescent="0.3"/>
    <row r="14145" ht="15" customHeight="1" x14ac:dyDescent="0.3"/>
    <row r="14146" ht="15" customHeight="1" x14ac:dyDescent="0.3"/>
    <row r="14147" ht="15" customHeight="1" x14ac:dyDescent="0.3"/>
    <row r="14148" ht="15" customHeight="1" x14ac:dyDescent="0.3"/>
    <row r="14149" ht="15" customHeight="1" x14ac:dyDescent="0.3"/>
    <row r="14150" ht="15" customHeight="1" x14ac:dyDescent="0.3"/>
    <row r="14151" ht="15" customHeight="1" x14ac:dyDescent="0.3"/>
    <row r="14152" ht="15" customHeight="1" x14ac:dyDescent="0.3"/>
    <row r="14153" ht="15" customHeight="1" x14ac:dyDescent="0.3"/>
    <row r="14154" ht="15" customHeight="1" x14ac:dyDescent="0.3"/>
    <row r="14155" ht="15" customHeight="1" x14ac:dyDescent="0.3"/>
    <row r="14156" ht="15" customHeight="1" x14ac:dyDescent="0.3"/>
    <row r="14157" ht="15" customHeight="1" x14ac:dyDescent="0.3"/>
    <row r="14158" ht="15" customHeight="1" x14ac:dyDescent="0.3"/>
    <row r="14159" ht="15" customHeight="1" x14ac:dyDescent="0.3"/>
    <row r="14160" ht="15" customHeight="1" x14ac:dyDescent="0.3"/>
    <row r="14161" ht="15" customHeight="1" x14ac:dyDescent="0.3"/>
    <row r="14162" ht="15" customHeight="1" x14ac:dyDescent="0.3"/>
    <row r="14163" ht="15" customHeight="1" x14ac:dyDescent="0.3"/>
    <row r="14164" ht="15" customHeight="1" x14ac:dyDescent="0.3"/>
    <row r="14165" ht="15" customHeight="1" x14ac:dyDescent="0.3"/>
    <row r="14166" ht="15" customHeight="1" x14ac:dyDescent="0.3"/>
    <row r="14167" ht="15" customHeight="1" x14ac:dyDescent="0.3"/>
    <row r="14168" ht="15" customHeight="1" x14ac:dyDescent="0.3"/>
    <row r="14169" ht="15" customHeight="1" x14ac:dyDescent="0.3"/>
    <row r="14170" ht="15" customHeight="1" x14ac:dyDescent="0.3"/>
    <row r="14171" ht="15" customHeight="1" x14ac:dyDescent="0.3"/>
    <row r="14172" ht="15" customHeight="1" x14ac:dyDescent="0.3"/>
    <row r="14173" ht="15" customHeight="1" x14ac:dyDescent="0.3"/>
    <row r="14174" ht="15" customHeight="1" x14ac:dyDescent="0.3"/>
    <row r="14175" ht="15" customHeight="1" x14ac:dyDescent="0.3"/>
    <row r="14176" ht="15" customHeight="1" x14ac:dyDescent="0.3"/>
    <row r="14177" ht="15" customHeight="1" x14ac:dyDescent="0.3"/>
    <row r="14178" ht="15" customHeight="1" x14ac:dyDescent="0.3"/>
    <row r="14179" ht="15" customHeight="1" x14ac:dyDescent="0.3"/>
    <row r="14180" ht="15" customHeight="1" x14ac:dyDescent="0.3"/>
    <row r="14181" ht="15" customHeight="1" x14ac:dyDescent="0.3"/>
    <row r="14182" ht="15" customHeight="1" x14ac:dyDescent="0.3"/>
    <row r="14183" ht="15" customHeight="1" x14ac:dyDescent="0.3"/>
    <row r="14184" ht="15" customHeight="1" x14ac:dyDescent="0.3"/>
    <row r="14185" ht="15" customHeight="1" x14ac:dyDescent="0.3"/>
    <row r="14186" ht="15" customHeight="1" x14ac:dyDescent="0.3"/>
    <row r="14187" ht="15" customHeight="1" x14ac:dyDescent="0.3"/>
    <row r="14188" ht="15" customHeight="1" x14ac:dyDescent="0.3"/>
    <row r="14189" ht="15" customHeight="1" x14ac:dyDescent="0.3"/>
    <row r="14190" ht="15" customHeight="1" x14ac:dyDescent="0.3"/>
    <row r="14191" ht="15" customHeight="1" x14ac:dyDescent="0.3"/>
    <row r="14192" ht="15" customHeight="1" x14ac:dyDescent="0.3"/>
    <row r="14193" ht="15" customHeight="1" x14ac:dyDescent="0.3"/>
    <row r="14194" ht="15" customHeight="1" x14ac:dyDescent="0.3"/>
    <row r="14195" ht="15" customHeight="1" x14ac:dyDescent="0.3"/>
    <row r="14196" ht="15" customHeight="1" x14ac:dyDescent="0.3"/>
    <row r="14197" ht="15" customHeight="1" x14ac:dyDescent="0.3"/>
    <row r="14198" ht="15" customHeight="1" x14ac:dyDescent="0.3"/>
    <row r="14199" ht="15" customHeight="1" x14ac:dyDescent="0.3"/>
    <row r="14200" ht="15" customHeight="1" x14ac:dyDescent="0.3"/>
    <row r="14201" ht="15" customHeight="1" x14ac:dyDescent="0.3"/>
    <row r="14202" ht="15" customHeight="1" x14ac:dyDescent="0.3"/>
    <row r="14203" ht="15" customHeight="1" x14ac:dyDescent="0.3"/>
    <row r="14204" ht="15" customHeight="1" x14ac:dyDescent="0.3"/>
    <row r="14205" ht="15" customHeight="1" x14ac:dyDescent="0.3"/>
    <row r="14206" ht="15" customHeight="1" x14ac:dyDescent="0.3"/>
    <row r="14207" ht="15" customHeight="1" x14ac:dyDescent="0.3"/>
    <row r="14208" ht="15" customHeight="1" x14ac:dyDescent="0.3"/>
    <row r="14209" ht="15" customHeight="1" x14ac:dyDescent="0.3"/>
    <row r="14210" ht="15" customHeight="1" x14ac:dyDescent="0.3"/>
    <row r="14211" ht="15" customHeight="1" x14ac:dyDescent="0.3"/>
    <row r="14212" ht="15" customHeight="1" x14ac:dyDescent="0.3"/>
    <row r="14213" ht="15" customHeight="1" x14ac:dyDescent="0.3"/>
    <row r="14214" ht="15" customHeight="1" x14ac:dyDescent="0.3"/>
    <row r="14215" ht="15" customHeight="1" x14ac:dyDescent="0.3"/>
    <row r="14216" ht="15" customHeight="1" x14ac:dyDescent="0.3"/>
    <row r="14217" ht="15" customHeight="1" x14ac:dyDescent="0.3"/>
    <row r="14218" ht="15" customHeight="1" x14ac:dyDescent="0.3"/>
    <row r="14219" ht="15" customHeight="1" x14ac:dyDescent="0.3"/>
    <row r="14220" ht="15" customHeight="1" x14ac:dyDescent="0.3"/>
    <row r="14221" ht="15" customHeight="1" x14ac:dyDescent="0.3"/>
    <row r="14222" ht="15" customHeight="1" x14ac:dyDescent="0.3"/>
    <row r="14223" ht="15" customHeight="1" x14ac:dyDescent="0.3"/>
    <row r="14224" ht="15" customHeight="1" x14ac:dyDescent="0.3"/>
    <row r="14225" ht="15" customHeight="1" x14ac:dyDescent="0.3"/>
    <row r="14226" ht="15" customHeight="1" x14ac:dyDescent="0.3"/>
    <row r="14227" ht="15" customHeight="1" x14ac:dyDescent="0.3"/>
    <row r="14228" ht="15" customHeight="1" x14ac:dyDescent="0.3"/>
    <row r="14229" ht="15" customHeight="1" x14ac:dyDescent="0.3"/>
    <row r="14230" ht="15" customHeight="1" x14ac:dyDescent="0.3"/>
    <row r="14231" ht="15" customHeight="1" x14ac:dyDescent="0.3"/>
    <row r="14232" ht="15" customHeight="1" x14ac:dyDescent="0.3"/>
    <row r="14233" ht="15" customHeight="1" x14ac:dyDescent="0.3"/>
    <row r="14234" ht="15" customHeight="1" x14ac:dyDescent="0.3"/>
    <row r="14235" ht="15" customHeight="1" x14ac:dyDescent="0.3"/>
    <row r="14236" ht="15" customHeight="1" x14ac:dyDescent="0.3"/>
    <row r="14237" ht="15" customHeight="1" x14ac:dyDescent="0.3"/>
    <row r="14238" ht="15" customHeight="1" x14ac:dyDescent="0.3"/>
    <row r="14239" ht="15" customHeight="1" x14ac:dyDescent="0.3"/>
    <row r="14240" ht="15" customHeight="1" x14ac:dyDescent="0.3"/>
    <row r="14241" ht="15" customHeight="1" x14ac:dyDescent="0.3"/>
    <row r="14242" ht="15" customHeight="1" x14ac:dyDescent="0.3"/>
    <row r="14243" ht="15" customHeight="1" x14ac:dyDescent="0.3"/>
    <row r="14244" ht="15" customHeight="1" x14ac:dyDescent="0.3"/>
    <row r="14245" ht="15" customHeight="1" x14ac:dyDescent="0.3"/>
    <row r="14246" ht="15" customHeight="1" x14ac:dyDescent="0.3"/>
    <row r="14247" ht="15" customHeight="1" x14ac:dyDescent="0.3"/>
    <row r="14248" ht="15" customHeight="1" x14ac:dyDescent="0.3"/>
    <row r="14249" ht="15" customHeight="1" x14ac:dyDescent="0.3"/>
    <row r="14250" ht="15" customHeight="1" x14ac:dyDescent="0.3"/>
    <row r="14251" ht="15" customHeight="1" x14ac:dyDescent="0.3"/>
    <row r="14252" ht="15" customHeight="1" x14ac:dyDescent="0.3"/>
    <row r="14253" ht="15" customHeight="1" x14ac:dyDescent="0.3"/>
    <row r="14254" ht="15" customHeight="1" x14ac:dyDescent="0.3"/>
    <row r="14255" ht="15" customHeight="1" x14ac:dyDescent="0.3"/>
    <row r="14256" ht="15" customHeight="1" x14ac:dyDescent="0.3"/>
    <row r="14257" ht="15" customHeight="1" x14ac:dyDescent="0.3"/>
    <row r="14258" ht="15" customHeight="1" x14ac:dyDescent="0.3"/>
    <row r="14259" ht="15" customHeight="1" x14ac:dyDescent="0.3"/>
    <row r="14260" ht="15" customHeight="1" x14ac:dyDescent="0.3"/>
    <row r="14261" ht="15" customHeight="1" x14ac:dyDescent="0.3"/>
    <row r="14262" ht="15" customHeight="1" x14ac:dyDescent="0.3"/>
    <row r="14263" ht="15" customHeight="1" x14ac:dyDescent="0.3"/>
    <row r="14264" ht="15" customHeight="1" x14ac:dyDescent="0.3"/>
    <row r="14265" ht="15" customHeight="1" x14ac:dyDescent="0.3"/>
    <row r="14266" ht="15" customHeight="1" x14ac:dyDescent="0.3"/>
    <row r="14267" ht="15" customHeight="1" x14ac:dyDescent="0.3"/>
    <row r="14268" ht="15" customHeight="1" x14ac:dyDescent="0.3"/>
    <row r="14269" ht="15" customHeight="1" x14ac:dyDescent="0.3"/>
    <row r="14270" ht="15" customHeight="1" x14ac:dyDescent="0.3"/>
    <row r="14271" ht="15" customHeight="1" x14ac:dyDescent="0.3"/>
    <row r="14272" ht="15" customHeight="1" x14ac:dyDescent="0.3"/>
    <row r="14273" ht="15" customHeight="1" x14ac:dyDescent="0.3"/>
    <row r="14274" ht="15" customHeight="1" x14ac:dyDescent="0.3"/>
    <row r="14275" ht="15" customHeight="1" x14ac:dyDescent="0.3"/>
    <row r="14276" ht="15" customHeight="1" x14ac:dyDescent="0.3"/>
    <row r="14277" ht="15" customHeight="1" x14ac:dyDescent="0.3"/>
    <row r="14278" ht="15" customHeight="1" x14ac:dyDescent="0.3"/>
    <row r="14279" ht="15" customHeight="1" x14ac:dyDescent="0.3"/>
    <row r="14280" ht="15" customHeight="1" x14ac:dyDescent="0.3"/>
    <row r="14281" ht="15" customHeight="1" x14ac:dyDescent="0.3"/>
    <row r="14282" ht="15" customHeight="1" x14ac:dyDescent="0.3"/>
    <row r="14283" ht="15" customHeight="1" x14ac:dyDescent="0.3"/>
    <row r="14284" ht="15" customHeight="1" x14ac:dyDescent="0.3"/>
    <row r="14285" ht="15" customHeight="1" x14ac:dyDescent="0.3"/>
    <row r="14286" ht="15" customHeight="1" x14ac:dyDescent="0.3"/>
    <row r="14287" ht="15" customHeight="1" x14ac:dyDescent="0.3"/>
    <row r="14288" ht="15" customHeight="1" x14ac:dyDescent="0.3"/>
    <row r="14289" ht="15" customHeight="1" x14ac:dyDescent="0.3"/>
    <row r="14290" ht="15" customHeight="1" x14ac:dyDescent="0.3"/>
    <row r="14291" ht="15" customHeight="1" x14ac:dyDescent="0.3"/>
    <row r="14292" ht="15" customHeight="1" x14ac:dyDescent="0.3"/>
    <row r="14293" ht="15" customHeight="1" x14ac:dyDescent="0.3"/>
    <row r="14294" ht="15" customHeight="1" x14ac:dyDescent="0.3"/>
    <row r="14295" ht="15" customHeight="1" x14ac:dyDescent="0.3"/>
    <row r="14296" ht="15" customHeight="1" x14ac:dyDescent="0.3"/>
    <row r="14297" ht="15" customHeight="1" x14ac:dyDescent="0.3"/>
    <row r="14298" ht="15" customHeight="1" x14ac:dyDescent="0.3"/>
    <row r="14299" ht="15" customHeight="1" x14ac:dyDescent="0.3"/>
    <row r="14300" ht="15" customHeight="1" x14ac:dyDescent="0.3"/>
    <row r="14301" ht="15" customHeight="1" x14ac:dyDescent="0.3"/>
    <row r="14302" ht="15" customHeight="1" x14ac:dyDescent="0.3"/>
    <row r="14303" ht="15" customHeight="1" x14ac:dyDescent="0.3"/>
    <row r="14304" ht="15" customHeight="1" x14ac:dyDescent="0.3"/>
    <row r="14305" ht="15" customHeight="1" x14ac:dyDescent="0.3"/>
    <row r="14306" ht="15" customHeight="1" x14ac:dyDescent="0.3"/>
    <row r="14307" ht="15" customHeight="1" x14ac:dyDescent="0.3"/>
    <row r="14308" ht="15" customHeight="1" x14ac:dyDescent="0.3"/>
    <row r="14309" ht="15" customHeight="1" x14ac:dyDescent="0.3"/>
    <row r="14310" ht="15" customHeight="1" x14ac:dyDescent="0.3"/>
    <row r="14311" ht="15" customHeight="1" x14ac:dyDescent="0.3"/>
    <row r="14312" ht="15" customHeight="1" x14ac:dyDescent="0.3"/>
    <row r="14313" ht="15" customHeight="1" x14ac:dyDescent="0.3"/>
    <row r="14314" ht="15" customHeight="1" x14ac:dyDescent="0.3"/>
    <row r="14315" ht="15" customHeight="1" x14ac:dyDescent="0.3"/>
    <row r="14316" ht="15" customHeight="1" x14ac:dyDescent="0.3"/>
    <row r="14317" ht="15" customHeight="1" x14ac:dyDescent="0.3"/>
    <row r="14318" ht="15" customHeight="1" x14ac:dyDescent="0.3"/>
    <row r="14319" ht="15" customHeight="1" x14ac:dyDescent="0.3"/>
    <row r="14320" ht="15" customHeight="1" x14ac:dyDescent="0.3"/>
    <row r="14321" ht="15" customHeight="1" x14ac:dyDescent="0.3"/>
    <row r="14322" ht="15" customHeight="1" x14ac:dyDescent="0.3"/>
    <row r="14323" ht="15" customHeight="1" x14ac:dyDescent="0.3"/>
    <row r="14324" ht="15" customHeight="1" x14ac:dyDescent="0.3"/>
    <row r="14325" ht="15" customHeight="1" x14ac:dyDescent="0.3"/>
    <row r="14326" ht="15" customHeight="1" x14ac:dyDescent="0.3"/>
    <row r="14327" ht="15" customHeight="1" x14ac:dyDescent="0.3"/>
    <row r="14328" ht="15" customHeight="1" x14ac:dyDescent="0.3"/>
    <row r="14329" ht="15" customHeight="1" x14ac:dyDescent="0.3"/>
    <row r="14330" ht="15" customHeight="1" x14ac:dyDescent="0.3"/>
    <row r="14331" ht="15" customHeight="1" x14ac:dyDescent="0.3"/>
    <row r="14332" ht="15" customHeight="1" x14ac:dyDescent="0.3"/>
    <row r="14333" ht="15" customHeight="1" x14ac:dyDescent="0.3"/>
    <row r="14334" ht="15" customHeight="1" x14ac:dyDescent="0.3"/>
    <row r="14335" ht="15" customHeight="1" x14ac:dyDescent="0.3"/>
    <row r="14336" ht="15" customHeight="1" x14ac:dyDescent="0.3"/>
    <row r="14337" ht="15" customHeight="1" x14ac:dyDescent="0.3"/>
    <row r="14338" ht="15" customHeight="1" x14ac:dyDescent="0.3"/>
    <row r="14339" ht="15" customHeight="1" x14ac:dyDescent="0.3"/>
    <row r="14340" ht="15" customHeight="1" x14ac:dyDescent="0.3"/>
    <row r="14341" ht="15" customHeight="1" x14ac:dyDescent="0.3"/>
    <row r="14342" ht="15" customHeight="1" x14ac:dyDescent="0.3"/>
    <row r="14343" ht="15" customHeight="1" x14ac:dyDescent="0.3"/>
    <row r="14344" ht="15" customHeight="1" x14ac:dyDescent="0.3"/>
    <row r="14345" ht="15" customHeight="1" x14ac:dyDescent="0.3"/>
    <row r="14346" ht="15" customHeight="1" x14ac:dyDescent="0.3"/>
    <row r="14347" ht="15" customHeight="1" x14ac:dyDescent="0.3"/>
    <row r="14348" ht="15" customHeight="1" x14ac:dyDescent="0.3"/>
    <row r="14349" ht="15" customHeight="1" x14ac:dyDescent="0.3"/>
    <row r="14350" ht="15" customHeight="1" x14ac:dyDescent="0.3"/>
    <row r="14351" ht="15" customHeight="1" x14ac:dyDescent="0.3"/>
    <row r="14352" ht="15" customHeight="1" x14ac:dyDescent="0.3"/>
    <row r="14353" ht="15" customHeight="1" x14ac:dyDescent="0.3"/>
    <row r="14354" ht="15" customHeight="1" x14ac:dyDescent="0.3"/>
    <row r="14355" ht="15" customHeight="1" x14ac:dyDescent="0.3"/>
    <row r="14356" ht="15" customHeight="1" x14ac:dyDescent="0.3"/>
    <row r="14357" ht="15" customHeight="1" x14ac:dyDescent="0.3"/>
    <row r="14358" ht="15" customHeight="1" x14ac:dyDescent="0.3"/>
    <row r="14359" ht="15" customHeight="1" x14ac:dyDescent="0.3"/>
    <row r="14360" ht="15" customHeight="1" x14ac:dyDescent="0.3"/>
    <row r="14361" ht="15" customHeight="1" x14ac:dyDescent="0.3"/>
    <row r="14362" ht="15" customHeight="1" x14ac:dyDescent="0.3"/>
    <row r="14363" ht="15" customHeight="1" x14ac:dyDescent="0.3"/>
    <row r="14364" ht="15" customHeight="1" x14ac:dyDescent="0.3"/>
    <row r="14365" ht="15" customHeight="1" x14ac:dyDescent="0.3"/>
    <row r="14366" ht="15" customHeight="1" x14ac:dyDescent="0.3"/>
    <row r="14367" ht="15" customHeight="1" x14ac:dyDescent="0.3"/>
    <row r="14368" ht="15" customHeight="1" x14ac:dyDescent="0.3"/>
    <row r="14369" ht="15" customHeight="1" x14ac:dyDescent="0.3"/>
    <row r="14370" ht="15" customHeight="1" x14ac:dyDescent="0.3"/>
    <row r="14371" ht="15" customHeight="1" x14ac:dyDescent="0.3"/>
    <row r="14372" ht="15" customHeight="1" x14ac:dyDescent="0.3"/>
    <row r="14373" ht="15" customHeight="1" x14ac:dyDescent="0.3"/>
    <row r="14374" ht="15" customHeight="1" x14ac:dyDescent="0.3"/>
    <row r="14375" ht="15" customHeight="1" x14ac:dyDescent="0.3"/>
    <row r="14376" ht="15" customHeight="1" x14ac:dyDescent="0.3"/>
    <row r="14377" ht="15" customHeight="1" x14ac:dyDescent="0.3"/>
    <row r="14378" ht="15" customHeight="1" x14ac:dyDescent="0.3"/>
    <row r="14379" ht="15" customHeight="1" x14ac:dyDescent="0.3"/>
    <row r="14380" ht="15" customHeight="1" x14ac:dyDescent="0.3"/>
    <row r="14381" ht="15" customHeight="1" x14ac:dyDescent="0.3"/>
    <row r="14382" ht="15" customHeight="1" x14ac:dyDescent="0.3"/>
    <row r="14383" ht="15" customHeight="1" x14ac:dyDescent="0.3"/>
    <row r="14384" ht="15" customHeight="1" x14ac:dyDescent="0.3"/>
    <row r="14385" ht="15" customHeight="1" x14ac:dyDescent="0.3"/>
    <row r="14386" ht="15" customHeight="1" x14ac:dyDescent="0.3"/>
    <row r="14387" ht="15" customHeight="1" x14ac:dyDescent="0.3"/>
    <row r="14388" ht="15" customHeight="1" x14ac:dyDescent="0.3"/>
    <row r="14389" ht="15" customHeight="1" x14ac:dyDescent="0.3"/>
    <row r="14390" ht="15" customHeight="1" x14ac:dyDescent="0.3"/>
    <row r="14391" ht="15" customHeight="1" x14ac:dyDescent="0.3"/>
    <row r="14392" ht="15" customHeight="1" x14ac:dyDescent="0.3"/>
    <row r="14393" ht="15" customHeight="1" x14ac:dyDescent="0.3"/>
    <row r="14394" ht="15" customHeight="1" x14ac:dyDescent="0.3"/>
    <row r="14395" ht="15" customHeight="1" x14ac:dyDescent="0.3"/>
    <row r="14396" ht="15" customHeight="1" x14ac:dyDescent="0.3"/>
    <row r="14397" ht="15" customHeight="1" x14ac:dyDescent="0.3"/>
    <row r="14398" ht="15" customHeight="1" x14ac:dyDescent="0.3"/>
    <row r="14399" ht="15" customHeight="1" x14ac:dyDescent="0.3"/>
    <row r="14400" ht="15" customHeight="1" x14ac:dyDescent="0.3"/>
    <row r="14401" ht="15" customHeight="1" x14ac:dyDescent="0.3"/>
    <row r="14402" ht="15" customHeight="1" x14ac:dyDescent="0.3"/>
    <row r="14403" ht="15" customHeight="1" x14ac:dyDescent="0.3"/>
    <row r="14404" ht="15" customHeight="1" x14ac:dyDescent="0.3"/>
    <row r="14405" ht="15" customHeight="1" x14ac:dyDescent="0.3"/>
    <row r="14406" ht="15" customHeight="1" x14ac:dyDescent="0.3"/>
    <row r="14407" ht="15" customHeight="1" x14ac:dyDescent="0.3"/>
    <row r="14408" ht="15" customHeight="1" x14ac:dyDescent="0.3"/>
    <row r="14409" ht="15" customHeight="1" x14ac:dyDescent="0.3"/>
    <row r="14410" ht="15" customHeight="1" x14ac:dyDescent="0.3"/>
    <row r="14411" ht="15" customHeight="1" x14ac:dyDescent="0.3"/>
    <row r="14412" ht="15" customHeight="1" x14ac:dyDescent="0.3"/>
    <row r="14413" ht="15" customHeight="1" x14ac:dyDescent="0.3"/>
    <row r="14414" ht="15" customHeight="1" x14ac:dyDescent="0.3"/>
    <row r="14415" ht="15" customHeight="1" x14ac:dyDescent="0.3"/>
    <row r="14416" ht="15" customHeight="1" x14ac:dyDescent="0.3"/>
    <row r="14417" ht="15" customHeight="1" x14ac:dyDescent="0.3"/>
    <row r="14418" ht="15" customHeight="1" x14ac:dyDescent="0.3"/>
    <row r="14419" ht="15" customHeight="1" x14ac:dyDescent="0.3"/>
    <row r="14420" ht="15" customHeight="1" x14ac:dyDescent="0.3"/>
    <row r="14421" ht="15" customHeight="1" x14ac:dyDescent="0.3"/>
    <row r="14422" ht="15" customHeight="1" x14ac:dyDescent="0.3"/>
    <row r="14423" ht="15" customHeight="1" x14ac:dyDescent="0.3"/>
    <row r="14424" ht="15" customHeight="1" x14ac:dyDescent="0.3"/>
    <row r="14425" ht="15" customHeight="1" x14ac:dyDescent="0.3"/>
    <row r="14426" ht="15" customHeight="1" x14ac:dyDescent="0.3"/>
    <row r="14427" ht="15" customHeight="1" x14ac:dyDescent="0.3"/>
    <row r="14428" ht="15" customHeight="1" x14ac:dyDescent="0.3"/>
    <row r="14429" ht="15" customHeight="1" x14ac:dyDescent="0.3"/>
    <row r="14430" ht="15" customHeight="1" x14ac:dyDescent="0.3"/>
    <row r="14431" ht="15" customHeight="1" x14ac:dyDescent="0.3"/>
    <row r="14432" ht="15" customHeight="1" x14ac:dyDescent="0.3"/>
    <row r="14433" ht="15" customHeight="1" x14ac:dyDescent="0.3"/>
    <row r="14434" ht="15" customHeight="1" x14ac:dyDescent="0.3"/>
    <row r="14435" ht="15" customHeight="1" x14ac:dyDescent="0.3"/>
    <row r="14436" ht="15" customHeight="1" x14ac:dyDescent="0.3"/>
    <row r="14437" ht="15" customHeight="1" x14ac:dyDescent="0.3"/>
    <row r="14438" ht="15" customHeight="1" x14ac:dyDescent="0.3"/>
    <row r="14439" ht="15" customHeight="1" x14ac:dyDescent="0.3"/>
    <row r="14440" ht="15" customHeight="1" x14ac:dyDescent="0.3"/>
    <row r="14441" ht="15" customHeight="1" x14ac:dyDescent="0.3"/>
    <row r="14442" ht="15" customHeight="1" x14ac:dyDescent="0.3"/>
    <row r="14443" ht="15" customHeight="1" x14ac:dyDescent="0.3"/>
    <row r="14444" ht="15" customHeight="1" x14ac:dyDescent="0.3"/>
    <row r="14445" ht="15" customHeight="1" x14ac:dyDescent="0.3"/>
    <row r="14446" ht="15" customHeight="1" x14ac:dyDescent="0.3"/>
    <row r="14447" ht="15" customHeight="1" x14ac:dyDescent="0.3"/>
    <row r="14448" ht="15" customHeight="1" x14ac:dyDescent="0.3"/>
    <row r="14449" ht="15" customHeight="1" x14ac:dyDescent="0.3"/>
    <row r="14450" ht="15" customHeight="1" x14ac:dyDescent="0.3"/>
    <row r="14451" ht="15" customHeight="1" x14ac:dyDescent="0.3"/>
    <row r="14452" ht="15" customHeight="1" x14ac:dyDescent="0.3"/>
    <row r="14453" ht="15" customHeight="1" x14ac:dyDescent="0.3"/>
    <row r="14454" ht="15" customHeight="1" x14ac:dyDescent="0.3"/>
    <row r="14455" ht="15" customHeight="1" x14ac:dyDescent="0.3"/>
    <row r="14456" ht="15" customHeight="1" x14ac:dyDescent="0.3"/>
    <row r="14457" ht="15" customHeight="1" x14ac:dyDescent="0.3"/>
    <row r="14458" ht="15" customHeight="1" x14ac:dyDescent="0.3"/>
    <row r="14459" ht="15" customHeight="1" x14ac:dyDescent="0.3"/>
    <row r="14460" ht="15" customHeight="1" x14ac:dyDescent="0.3"/>
    <row r="14461" ht="15" customHeight="1" x14ac:dyDescent="0.3"/>
    <row r="14462" ht="15" customHeight="1" x14ac:dyDescent="0.3"/>
    <row r="14463" ht="15" customHeight="1" x14ac:dyDescent="0.3"/>
    <row r="14464" ht="15" customHeight="1" x14ac:dyDescent="0.3"/>
    <row r="14465" ht="15" customHeight="1" x14ac:dyDescent="0.3"/>
    <row r="14466" ht="15" customHeight="1" x14ac:dyDescent="0.3"/>
    <row r="14467" ht="15" customHeight="1" x14ac:dyDescent="0.3"/>
    <row r="14468" ht="15" customHeight="1" x14ac:dyDescent="0.3"/>
    <row r="14469" ht="15" customHeight="1" x14ac:dyDescent="0.3"/>
    <row r="14470" ht="15" customHeight="1" x14ac:dyDescent="0.3"/>
    <row r="14471" ht="15" customHeight="1" x14ac:dyDescent="0.3"/>
    <row r="14472" ht="15" customHeight="1" x14ac:dyDescent="0.3"/>
    <row r="14473" ht="15" customHeight="1" x14ac:dyDescent="0.3"/>
    <row r="14474" ht="15" customHeight="1" x14ac:dyDescent="0.3"/>
    <row r="14475" ht="15" customHeight="1" x14ac:dyDescent="0.3"/>
    <row r="14476" ht="15" customHeight="1" x14ac:dyDescent="0.3"/>
    <row r="14477" ht="15" customHeight="1" x14ac:dyDescent="0.3"/>
    <row r="14478" ht="15" customHeight="1" x14ac:dyDescent="0.3"/>
    <row r="14479" ht="9.75" customHeight="1" x14ac:dyDescent="0.3"/>
    <row r="14480" ht="15" customHeight="1" x14ac:dyDescent="0.3"/>
    <row r="14481" ht="15" customHeight="1" x14ac:dyDescent="0.3"/>
    <row r="14482" ht="15" customHeight="1" x14ac:dyDescent="0.3"/>
    <row r="14483" ht="15" customHeight="1" x14ac:dyDescent="0.3"/>
    <row r="14484" ht="15" customHeight="1" x14ac:dyDescent="0.3"/>
    <row r="14485" ht="15" customHeight="1" x14ac:dyDescent="0.3"/>
    <row r="14486" ht="15" customHeight="1" x14ac:dyDescent="0.3"/>
    <row r="14487" ht="15" customHeight="1" x14ac:dyDescent="0.3"/>
    <row r="14488" ht="15" customHeight="1" x14ac:dyDescent="0.3"/>
    <row r="14489" ht="15" customHeight="1" x14ac:dyDescent="0.3"/>
    <row r="14490" ht="15" customHeight="1" x14ac:dyDescent="0.3"/>
    <row r="14491" ht="15" customHeight="1" x14ac:dyDescent="0.3"/>
    <row r="14492" ht="15" customHeight="1" x14ac:dyDescent="0.3"/>
    <row r="14493" ht="15" customHeight="1" x14ac:dyDescent="0.3"/>
    <row r="14494" ht="15" customHeight="1" x14ac:dyDescent="0.3"/>
    <row r="14495" ht="15" customHeight="1" x14ac:dyDescent="0.3"/>
    <row r="14496" ht="15" customHeight="1" x14ac:dyDescent="0.3"/>
    <row r="14497" ht="15" customHeight="1" x14ac:dyDescent="0.3"/>
    <row r="14498" ht="15" customHeight="1" x14ac:dyDescent="0.3"/>
    <row r="14499" ht="15" customHeight="1" x14ac:dyDescent="0.3"/>
    <row r="14500" ht="15" customHeight="1" x14ac:dyDescent="0.3"/>
    <row r="14501" ht="15" customHeight="1" x14ac:dyDescent="0.3"/>
    <row r="14502" ht="15" customHeight="1" x14ac:dyDescent="0.3"/>
    <row r="14503" ht="15" customHeight="1" x14ac:dyDescent="0.3"/>
    <row r="14504" ht="15" customHeight="1" x14ac:dyDescent="0.3"/>
    <row r="14505" ht="15" customHeight="1" x14ac:dyDescent="0.3"/>
    <row r="14506" ht="15" customHeight="1" x14ac:dyDescent="0.3"/>
    <row r="14507" ht="15" customHeight="1" x14ac:dyDescent="0.3"/>
    <row r="14508" ht="15" customHeight="1" x14ac:dyDescent="0.3"/>
    <row r="14509" ht="15" customHeight="1" x14ac:dyDescent="0.3"/>
    <row r="14510" ht="15" customHeight="1" x14ac:dyDescent="0.3"/>
    <row r="14511" ht="15" customHeight="1" x14ac:dyDescent="0.3"/>
    <row r="14512" ht="15" customHeight="1" x14ac:dyDescent="0.3"/>
    <row r="14513" ht="15" customHeight="1" x14ac:dyDescent="0.3"/>
    <row r="14514" ht="15" customHeight="1" x14ac:dyDescent="0.3"/>
    <row r="14515" ht="15" customHeight="1" x14ac:dyDescent="0.3"/>
    <row r="14516" ht="15" customHeight="1" x14ac:dyDescent="0.3"/>
    <row r="14517" ht="15" customHeight="1" x14ac:dyDescent="0.3"/>
    <row r="14518" ht="15" customHeight="1" x14ac:dyDescent="0.3"/>
    <row r="14519" ht="15" customHeight="1" x14ac:dyDescent="0.3"/>
    <row r="14520" ht="15" customHeight="1" x14ac:dyDescent="0.3"/>
    <row r="14521" ht="15" customHeight="1" x14ac:dyDescent="0.3"/>
    <row r="14522" ht="15" customHeight="1" x14ac:dyDescent="0.3"/>
    <row r="14523" ht="15" customHeight="1" x14ac:dyDescent="0.3"/>
    <row r="14524" ht="15" customHeight="1" x14ac:dyDescent="0.3"/>
    <row r="14525" ht="15" customHeight="1" x14ac:dyDescent="0.3"/>
    <row r="14526" ht="15" customHeight="1" x14ac:dyDescent="0.3"/>
    <row r="14527" ht="15" customHeight="1" x14ac:dyDescent="0.3"/>
    <row r="14528" ht="15" customHeight="1" x14ac:dyDescent="0.3"/>
    <row r="14529" ht="15" customHeight="1" x14ac:dyDescent="0.3"/>
    <row r="14530" ht="15" customHeight="1" x14ac:dyDescent="0.3"/>
    <row r="14531" ht="15" customHeight="1" x14ac:dyDescent="0.3"/>
    <row r="14532" ht="15" customHeight="1" x14ac:dyDescent="0.3"/>
    <row r="14533" ht="15" customHeight="1" x14ac:dyDescent="0.3"/>
    <row r="14534" ht="15" customHeight="1" x14ac:dyDescent="0.3"/>
    <row r="14535" ht="15" customHeight="1" x14ac:dyDescent="0.3"/>
    <row r="14536" ht="15" customHeight="1" x14ac:dyDescent="0.3"/>
    <row r="14537" ht="15" customHeight="1" x14ac:dyDescent="0.3"/>
    <row r="14538" ht="15" customHeight="1" x14ac:dyDescent="0.3"/>
    <row r="14539" ht="15" customHeight="1" x14ac:dyDescent="0.3"/>
    <row r="14540" ht="15" customHeight="1" x14ac:dyDescent="0.3"/>
    <row r="14541" ht="15" customHeight="1" x14ac:dyDescent="0.3"/>
    <row r="14542" ht="15" customHeight="1" x14ac:dyDescent="0.3"/>
    <row r="14543" ht="15" customHeight="1" x14ac:dyDescent="0.3"/>
    <row r="14544" ht="15" customHeight="1" x14ac:dyDescent="0.3"/>
    <row r="14545" ht="15" customHeight="1" x14ac:dyDescent="0.3"/>
    <row r="14546" ht="15" customHeight="1" x14ac:dyDescent="0.3"/>
    <row r="14547" ht="15" customHeight="1" x14ac:dyDescent="0.3"/>
    <row r="14548" ht="15" customHeight="1" x14ac:dyDescent="0.3"/>
    <row r="14549" ht="15" customHeight="1" x14ac:dyDescent="0.3"/>
    <row r="14550" ht="15" customHeight="1" x14ac:dyDescent="0.3"/>
    <row r="14551" ht="15" customHeight="1" x14ac:dyDescent="0.3"/>
    <row r="14552" ht="15" customHeight="1" x14ac:dyDescent="0.3"/>
    <row r="14553" ht="15" customHeight="1" x14ac:dyDescent="0.3"/>
    <row r="14554" ht="15" customHeight="1" x14ac:dyDescent="0.3"/>
    <row r="14555" ht="15" customHeight="1" x14ac:dyDescent="0.3"/>
    <row r="14556" ht="15" customHeight="1" x14ac:dyDescent="0.3"/>
    <row r="14557" ht="15" customHeight="1" x14ac:dyDescent="0.3"/>
    <row r="14558" ht="15" customHeight="1" x14ac:dyDescent="0.3"/>
    <row r="14559" ht="15" customHeight="1" x14ac:dyDescent="0.3"/>
    <row r="14560" ht="15" customHeight="1" x14ac:dyDescent="0.3"/>
    <row r="14561" ht="15" customHeight="1" x14ac:dyDescent="0.3"/>
    <row r="14562" ht="15" customHeight="1" x14ac:dyDescent="0.3"/>
    <row r="14563" ht="15" customHeight="1" x14ac:dyDescent="0.3"/>
    <row r="14564" ht="15" customHeight="1" x14ac:dyDescent="0.3"/>
    <row r="14565" ht="15" customHeight="1" x14ac:dyDescent="0.3"/>
    <row r="14566" ht="15" customHeight="1" x14ac:dyDescent="0.3"/>
    <row r="14567" ht="15" customHeight="1" x14ac:dyDescent="0.3"/>
    <row r="14568" ht="15" customHeight="1" x14ac:dyDescent="0.3"/>
    <row r="14569" ht="15" customHeight="1" x14ac:dyDescent="0.3"/>
    <row r="14570" ht="15" customHeight="1" x14ac:dyDescent="0.3"/>
    <row r="14571" ht="15" customHeight="1" x14ac:dyDescent="0.3"/>
    <row r="14572" ht="15" customHeight="1" x14ac:dyDescent="0.3"/>
    <row r="14573" ht="15" customHeight="1" x14ac:dyDescent="0.3"/>
    <row r="14574" ht="15" customHeight="1" x14ac:dyDescent="0.3"/>
    <row r="14575" ht="15" customHeight="1" x14ac:dyDescent="0.3"/>
    <row r="14576" ht="15" customHeight="1" x14ac:dyDescent="0.3"/>
    <row r="14577" ht="15" customHeight="1" x14ac:dyDescent="0.3"/>
    <row r="14578" ht="15" customHeight="1" x14ac:dyDescent="0.3"/>
    <row r="14579" ht="15" customHeight="1" x14ac:dyDescent="0.3"/>
    <row r="14580" ht="15" customHeight="1" x14ac:dyDescent="0.3"/>
    <row r="14581" ht="15" customHeight="1" x14ac:dyDescent="0.3"/>
    <row r="14582" ht="15" customHeight="1" x14ac:dyDescent="0.3"/>
    <row r="14583" ht="15" customHeight="1" x14ac:dyDescent="0.3"/>
    <row r="14584" ht="15" customHeight="1" x14ac:dyDescent="0.3"/>
    <row r="14585" ht="15" customHeight="1" x14ac:dyDescent="0.3"/>
    <row r="14586" ht="15" customHeight="1" x14ac:dyDescent="0.3"/>
    <row r="14587" ht="15" customHeight="1" x14ac:dyDescent="0.3"/>
    <row r="14588" ht="15" customHeight="1" x14ac:dyDescent="0.3"/>
    <row r="14589" ht="15" customHeight="1" x14ac:dyDescent="0.3"/>
    <row r="14590" ht="15" customHeight="1" x14ac:dyDescent="0.3"/>
    <row r="14591" ht="15" customHeight="1" x14ac:dyDescent="0.3"/>
    <row r="14592" ht="15" customHeight="1" x14ac:dyDescent="0.3"/>
    <row r="14593" ht="15" customHeight="1" x14ac:dyDescent="0.3"/>
    <row r="14594" ht="15" customHeight="1" x14ac:dyDescent="0.3"/>
    <row r="14595" ht="15" customHeight="1" x14ac:dyDescent="0.3"/>
    <row r="14596" ht="15" customHeight="1" x14ac:dyDescent="0.3"/>
    <row r="14597" ht="15" customHeight="1" x14ac:dyDescent="0.3"/>
    <row r="14598" ht="15" customHeight="1" x14ac:dyDescent="0.3"/>
    <row r="14599" ht="15" customHeight="1" x14ac:dyDescent="0.3"/>
    <row r="14600" ht="15" customHeight="1" x14ac:dyDescent="0.3"/>
    <row r="14601" ht="15" customHeight="1" x14ac:dyDescent="0.3"/>
    <row r="14602" ht="15" customHeight="1" x14ac:dyDescent="0.3"/>
    <row r="14603" ht="15" customHeight="1" x14ac:dyDescent="0.3"/>
    <row r="14604" ht="15" customHeight="1" x14ac:dyDescent="0.3"/>
    <row r="14605" ht="15" customHeight="1" x14ac:dyDescent="0.3"/>
    <row r="14606" ht="15" customHeight="1" x14ac:dyDescent="0.3"/>
    <row r="14607" ht="15" customHeight="1" x14ac:dyDescent="0.3"/>
    <row r="14608" ht="15" customHeight="1" x14ac:dyDescent="0.3"/>
    <row r="14609" ht="15" customHeight="1" x14ac:dyDescent="0.3"/>
    <row r="14610" ht="15" customHeight="1" x14ac:dyDescent="0.3"/>
    <row r="14611" ht="15" customHeight="1" x14ac:dyDescent="0.3"/>
    <row r="14612" ht="15" customHeight="1" x14ac:dyDescent="0.3"/>
    <row r="14613" ht="15" customHeight="1" x14ac:dyDescent="0.3"/>
    <row r="14614" ht="15" customHeight="1" x14ac:dyDescent="0.3"/>
    <row r="14615" ht="15" customHeight="1" x14ac:dyDescent="0.3"/>
    <row r="14616" ht="15" customHeight="1" x14ac:dyDescent="0.3"/>
    <row r="14617" ht="15" customHeight="1" x14ac:dyDescent="0.3"/>
    <row r="14618" ht="15" customHeight="1" x14ac:dyDescent="0.3"/>
    <row r="14619" ht="15" customHeight="1" x14ac:dyDescent="0.3"/>
    <row r="14620" ht="15" customHeight="1" x14ac:dyDescent="0.3"/>
    <row r="14621" ht="15" customHeight="1" x14ac:dyDescent="0.3"/>
    <row r="14622" ht="15" customHeight="1" x14ac:dyDescent="0.3"/>
    <row r="14623" ht="15" customHeight="1" x14ac:dyDescent="0.3"/>
    <row r="14624" ht="15" customHeight="1" x14ac:dyDescent="0.3"/>
    <row r="14625" ht="15" customHeight="1" x14ac:dyDescent="0.3"/>
    <row r="14626" ht="15" customHeight="1" x14ac:dyDescent="0.3"/>
    <row r="14627" ht="15" customHeight="1" x14ac:dyDescent="0.3"/>
    <row r="14628" ht="15" customHeight="1" x14ac:dyDescent="0.3"/>
    <row r="14629" ht="15" customHeight="1" x14ac:dyDescent="0.3"/>
    <row r="14630" ht="15" customHeight="1" x14ac:dyDescent="0.3"/>
    <row r="14631" ht="15" customHeight="1" x14ac:dyDescent="0.3"/>
    <row r="14632" ht="15" customHeight="1" x14ac:dyDescent="0.3"/>
    <row r="14633" ht="15" customHeight="1" x14ac:dyDescent="0.3"/>
    <row r="14634" ht="15" customHeight="1" x14ac:dyDescent="0.3"/>
    <row r="14635" ht="15" customHeight="1" x14ac:dyDescent="0.3"/>
    <row r="14636" ht="15" customHeight="1" x14ac:dyDescent="0.3"/>
    <row r="14637" ht="15" customHeight="1" x14ac:dyDescent="0.3"/>
    <row r="14638" ht="15" customHeight="1" x14ac:dyDescent="0.3"/>
    <row r="14639" ht="15" customHeight="1" x14ac:dyDescent="0.3"/>
    <row r="14640" ht="15" customHeight="1" x14ac:dyDescent="0.3"/>
    <row r="14641" ht="15" customHeight="1" x14ac:dyDescent="0.3"/>
    <row r="14642" ht="15" customHeight="1" x14ac:dyDescent="0.3"/>
    <row r="14643" ht="15" customHeight="1" x14ac:dyDescent="0.3"/>
    <row r="14644" ht="15" customHeight="1" x14ac:dyDescent="0.3"/>
    <row r="14645" ht="15" customHeight="1" x14ac:dyDescent="0.3"/>
    <row r="14646" ht="15" customHeight="1" x14ac:dyDescent="0.3"/>
    <row r="14647" ht="15" customHeight="1" x14ac:dyDescent="0.3"/>
    <row r="14648" ht="15" customHeight="1" x14ac:dyDescent="0.3"/>
    <row r="14649" ht="15" customHeight="1" x14ac:dyDescent="0.3"/>
    <row r="14650" ht="15" customHeight="1" x14ac:dyDescent="0.3"/>
    <row r="14651" ht="15" customHeight="1" x14ac:dyDescent="0.3"/>
    <row r="14652" ht="15" customHeight="1" x14ac:dyDescent="0.3"/>
    <row r="14653" ht="15" customHeight="1" x14ac:dyDescent="0.3"/>
    <row r="14654" ht="15" customHeight="1" x14ac:dyDescent="0.3"/>
    <row r="14655" ht="15" customHeight="1" x14ac:dyDescent="0.3"/>
    <row r="14656" ht="15" customHeight="1" x14ac:dyDescent="0.3"/>
    <row r="14657" ht="15" customHeight="1" x14ac:dyDescent="0.3"/>
    <row r="14658" ht="15" customHeight="1" x14ac:dyDescent="0.3"/>
    <row r="14659" ht="15" customHeight="1" x14ac:dyDescent="0.3"/>
    <row r="14660" ht="15" customHeight="1" x14ac:dyDescent="0.3"/>
    <row r="14661" ht="15" customHeight="1" x14ac:dyDescent="0.3"/>
    <row r="14662" ht="15" customHeight="1" x14ac:dyDescent="0.3"/>
    <row r="14663" ht="15" customHeight="1" x14ac:dyDescent="0.3"/>
    <row r="14664" ht="15" customHeight="1" x14ac:dyDescent="0.3"/>
    <row r="14665" ht="15" customHeight="1" x14ac:dyDescent="0.3"/>
    <row r="14666" ht="15" customHeight="1" x14ac:dyDescent="0.3"/>
    <row r="14667" ht="15" customHeight="1" x14ac:dyDescent="0.3"/>
    <row r="14668" ht="15" customHeight="1" x14ac:dyDescent="0.3"/>
    <row r="14669" ht="15" customHeight="1" x14ac:dyDescent="0.3"/>
    <row r="14670" ht="15" customHeight="1" x14ac:dyDescent="0.3"/>
    <row r="14671" ht="15" customHeight="1" x14ac:dyDescent="0.3"/>
    <row r="14672" ht="15" customHeight="1" x14ac:dyDescent="0.3"/>
    <row r="14673" ht="15" customHeight="1" x14ac:dyDescent="0.3"/>
    <row r="14674" ht="15" customHeight="1" x14ac:dyDescent="0.3"/>
    <row r="14675" ht="15" customHeight="1" x14ac:dyDescent="0.3"/>
    <row r="14676" ht="15" customHeight="1" x14ac:dyDescent="0.3"/>
    <row r="14677" ht="15" customHeight="1" x14ac:dyDescent="0.3"/>
    <row r="14678" ht="15" customHeight="1" x14ac:dyDescent="0.3"/>
    <row r="14679" ht="15" customHeight="1" x14ac:dyDescent="0.3"/>
    <row r="14680" ht="15" customHeight="1" x14ac:dyDescent="0.3"/>
    <row r="14681" ht="15" customHeight="1" x14ac:dyDescent="0.3"/>
    <row r="14682" ht="15" customHeight="1" x14ac:dyDescent="0.3"/>
    <row r="14683" ht="15" customHeight="1" x14ac:dyDescent="0.3"/>
    <row r="14684" ht="15" customHeight="1" x14ac:dyDescent="0.3"/>
    <row r="14685" ht="15" customHeight="1" x14ac:dyDescent="0.3"/>
    <row r="14686" ht="15" customHeight="1" x14ac:dyDescent="0.3"/>
    <row r="14687" ht="15" customHeight="1" x14ac:dyDescent="0.3"/>
    <row r="14688" ht="15" customHeight="1" x14ac:dyDescent="0.3"/>
    <row r="14689" ht="15" customHeight="1" x14ac:dyDescent="0.3"/>
    <row r="14690" ht="15" customHeight="1" x14ac:dyDescent="0.3"/>
    <row r="14691" ht="15" customHeight="1" x14ac:dyDescent="0.3"/>
    <row r="14692" ht="15" customHeight="1" x14ac:dyDescent="0.3"/>
    <row r="14693" ht="15" customHeight="1" x14ac:dyDescent="0.3"/>
    <row r="14694" ht="15" customHeight="1" x14ac:dyDescent="0.3"/>
    <row r="14695" ht="15" customHeight="1" x14ac:dyDescent="0.3"/>
    <row r="14696" ht="15" customHeight="1" x14ac:dyDescent="0.3"/>
    <row r="14697" ht="15" customHeight="1" x14ac:dyDescent="0.3"/>
    <row r="14698" ht="15" customHeight="1" x14ac:dyDescent="0.3"/>
    <row r="14699" ht="15" customHeight="1" x14ac:dyDescent="0.3"/>
    <row r="14700" ht="15" customHeight="1" x14ac:dyDescent="0.3"/>
    <row r="14701" ht="15" customHeight="1" x14ac:dyDescent="0.3"/>
    <row r="14702" ht="15" customHeight="1" x14ac:dyDescent="0.3"/>
    <row r="14703" ht="15" customHeight="1" x14ac:dyDescent="0.3"/>
    <row r="14704" ht="15" customHeight="1" x14ac:dyDescent="0.3"/>
    <row r="14705" ht="15" customHeight="1" x14ac:dyDescent="0.3"/>
    <row r="14706" ht="15" customHeight="1" x14ac:dyDescent="0.3"/>
    <row r="14707" ht="15" customHeight="1" x14ac:dyDescent="0.3"/>
    <row r="14708" ht="15" customHeight="1" x14ac:dyDescent="0.3"/>
    <row r="14709" ht="15" customHeight="1" x14ac:dyDescent="0.3"/>
    <row r="14710" ht="15" customHeight="1" x14ac:dyDescent="0.3"/>
    <row r="14711" ht="15" customHeight="1" x14ac:dyDescent="0.3"/>
    <row r="14712" ht="15" customHeight="1" x14ac:dyDescent="0.3"/>
    <row r="14713" ht="15" customHeight="1" x14ac:dyDescent="0.3"/>
    <row r="14714" ht="15" customHeight="1" x14ac:dyDescent="0.3"/>
    <row r="14715" ht="15" customHeight="1" x14ac:dyDescent="0.3"/>
    <row r="14716" ht="15" customHeight="1" x14ac:dyDescent="0.3"/>
    <row r="14717" ht="15" customHeight="1" x14ac:dyDescent="0.3"/>
    <row r="14718" ht="15" customHeight="1" x14ac:dyDescent="0.3"/>
    <row r="14719" ht="15" customHeight="1" x14ac:dyDescent="0.3"/>
    <row r="14720" ht="15" customHeight="1" x14ac:dyDescent="0.3"/>
    <row r="14721" ht="15" customHeight="1" x14ac:dyDescent="0.3"/>
    <row r="14722" ht="15" customHeight="1" x14ac:dyDescent="0.3"/>
    <row r="14723" ht="15" customHeight="1" x14ac:dyDescent="0.3"/>
    <row r="14724" ht="15" customHeight="1" x14ac:dyDescent="0.3"/>
    <row r="14725" ht="15" customHeight="1" x14ac:dyDescent="0.3"/>
    <row r="14726" ht="15" customHeight="1" x14ac:dyDescent="0.3"/>
    <row r="14727" ht="15" customHeight="1" x14ac:dyDescent="0.3"/>
    <row r="14728" ht="15" customHeight="1" x14ac:dyDescent="0.3"/>
    <row r="14729" ht="15" customHeight="1" x14ac:dyDescent="0.3"/>
    <row r="14730" ht="15" customHeight="1" x14ac:dyDescent="0.3"/>
    <row r="14731" ht="15" customHeight="1" x14ac:dyDescent="0.3"/>
    <row r="14732" ht="15" customHeight="1" x14ac:dyDescent="0.3"/>
    <row r="14733" ht="15" customHeight="1" x14ac:dyDescent="0.3"/>
    <row r="14734" ht="15" customHeight="1" x14ac:dyDescent="0.3"/>
    <row r="14735" ht="15" customHeight="1" x14ac:dyDescent="0.3"/>
    <row r="14736" ht="15" customHeight="1" x14ac:dyDescent="0.3"/>
    <row r="14737" ht="15" customHeight="1" x14ac:dyDescent="0.3"/>
    <row r="14738" ht="15" customHeight="1" x14ac:dyDescent="0.3"/>
    <row r="14739" ht="15" customHeight="1" x14ac:dyDescent="0.3"/>
    <row r="14740" ht="15" customHeight="1" x14ac:dyDescent="0.3"/>
    <row r="14741" ht="15" customHeight="1" x14ac:dyDescent="0.3"/>
    <row r="14742" ht="15" customHeight="1" x14ac:dyDescent="0.3"/>
    <row r="14743" ht="15" customHeight="1" x14ac:dyDescent="0.3"/>
    <row r="14744" ht="15" customHeight="1" x14ac:dyDescent="0.3"/>
    <row r="14745" ht="15" customHeight="1" x14ac:dyDescent="0.3"/>
    <row r="14746" ht="15" customHeight="1" x14ac:dyDescent="0.3"/>
    <row r="14747" ht="15" customHeight="1" x14ac:dyDescent="0.3"/>
    <row r="14748" ht="15" customHeight="1" x14ac:dyDescent="0.3"/>
    <row r="14749" ht="15" customHeight="1" x14ac:dyDescent="0.3"/>
    <row r="14750" ht="15" customHeight="1" x14ac:dyDescent="0.3"/>
    <row r="14751" ht="15" customHeight="1" x14ac:dyDescent="0.3"/>
    <row r="14752" ht="15" customHeight="1" x14ac:dyDescent="0.3"/>
    <row r="14753" ht="15" customHeight="1" x14ac:dyDescent="0.3"/>
    <row r="14754" ht="15" customHeight="1" x14ac:dyDescent="0.3"/>
    <row r="14755" ht="15" customHeight="1" x14ac:dyDescent="0.3"/>
    <row r="14756" ht="15" customHeight="1" x14ac:dyDescent="0.3"/>
    <row r="14757" ht="15" customHeight="1" x14ac:dyDescent="0.3"/>
    <row r="14758" ht="15" customHeight="1" x14ac:dyDescent="0.3"/>
    <row r="14759" ht="15" customHeight="1" x14ac:dyDescent="0.3"/>
    <row r="14760" ht="15" customHeight="1" x14ac:dyDescent="0.3"/>
    <row r="14761" ht="15" customHeight="1" x14ac:dyDescent="0.3"/>
    <row r="14762" ht="15" customHeight="1" x14ac:dyDescent="0.3"/>
    <row r="14763" ht="15" customHeight="1" x14ac:dyDescent="0.3"/>
    <row r="14764" ht="15" customHeight="1" x14ac:dyDescent="0.3"/>
    <row r="14765" ht="15" customHeight="1" x14ac:dyDescent="0.3"/>
    <row r="14766" ht="15" customHeight="1" x14ac:dyDescent="0.3"/>
    <row r="14767" ht="15" customHeight="1" x14ac:dyDescent="0.3"/>
    <row r="14768" ht="15" customHeight="1" x14ac:dyDescent="0.3"/>
    <row r="14769" ht="15" customHeight="1" x14ac:dyDescent="0.3"/>
    <row r="14770" ht="15" customHeight="1" x14ac:dyDescent="0.3"/>
    <row r="14771" ht="15" customHeight="1" x14ac:dyDescent="0.3"/>
    <row r="14772" ht="15" customHeight="1" x14ac:dyDescent="0.3"/>
    <row r="14773" ht="15" customHeight="1" x14ac:dyDescent="0.3"/>
    <row r="14774" ht="15" customHeight="1" x14ac:dyDescent="0.3"/>
    <row r="14775" ht="15" customHeight="1" x14ac:dyDescent="0.3"/>
    <row r="14776" ht="15" customHeight="1" x14ac:dyDescent="0.3"/>
    <row r="14777" ht="15" customHeight="1" x14ac:dyDescent="0.3"/>
    <row r="14778" ht="15" customHeight="1" x14ac:dyDescent="0.3"/>
    <row r="14779" ht="15" customHeight="1" x14ac:dyDescent="0.3"/>
    <row r="14780" ht="15" customHeight="1" x14ac:dyDescent="0.3"/>
    <row r="14781" ht="15" customHeight="1" x14ac:dyDescent="0.3"/>
    <row r="14782" ht="15" customHeight="1" x14ac:dyDescent="0.3"/>
    <row r="14783" ht="15" customHeight="1" x14ac:dyDescent="0.3"/>
    <row r="14784" ht="15" customHeight="1" x14ac:dyDescent="0.3"/>
    <row r="14785" ht="15" customHeight="1" x14ac:dyDescent="0.3"/>
    <row r="14786" ht="15" customHeight="1" x14ac:dyDescent="0.3"/>
    <row r="14787" ht="15" customHeight="1" x14ac:dyDescent="0.3"/>
    <row r="14788" ht="15" customHeight="1" x14ac:dyDescent="0.3"/>
    <row r="14789" ht="15" customHeight="1" x14ac:dyDescent="0.3"/>
    <row r="14790" ht="15" customHeight="1" x14ac:dyDescent="0.3"/>
    <row r="14791" ht="15" customHeight="1" x14ac:dyDescent="0.3"/>
    <row r="14792" ht="15" customHeight="1" x14ac:dyDescent="0.3"/>
    <row r="14793" ht="15" customHeight="1" x14ac:dyDescent="0.3"/>
    <row r="14794" ht="15" customHeight="1" x14ac:dyDescent="0.3"/>
    <row r="14795" ht="15" customHeight="1" x14ac:dyDescent="0.3"/>
    <row r="14796" ht="15" customHeight="1" x14ac:dyDescent="0.3"/>
    <row r="14797" ht="15" customHeight="1" x14ac:dyDescent="0.3"/>
    <row r="14798" ht="15" customHeight="1" x14ac:dyDescent="0.3"/>
    <row r="14799" ht="15" customHeight="1" x14ac:dyDescent="0.3"/>
    <row r="14800" ht="15" customHeight="1" x14ac:dyDescent="0.3"/>
    <row r="14801" ht="15" customHeight="1" x14ac:dyDescent="0.3"/>
    <row r="14802" ht="15" customHeight="1" x14ac:dyDescent="0.3"/>
    <row r="14803" ht="15" customHeight="1" x14ac:dyDescent="0.3"/>
    <row r="14804" ht="15" customHeight="1" x14ac:dyDescent="0.3"/>
    <row r="14805" ht="15" customHeight="1" x14ac:dyDescent="0.3"/>
    <row r="14806" ht="15" customHeight="1" x14ac:dyDescent="0.3"/>
    <row r="14807" ht="15" customHeight="1" x14ac:dyDescent="0.3"/>
    <row r="14808" ht="15" customHeight="1" x14ac:dyDescent="0.3"/>
    <row r="14809" ht="15" customHeight="1" x14ac:dyDescent="0.3"/>
    <row r="14810" ht="15" customHeight="1" x14ac:dyDescent="0.3"/>
    <row r="14811" ht="15" customHeight="1" x14ac:dyDescent="0.3"/>
    <row r="14812" ht="15" customHeight="1" x14ac:dyDescent="0.3"/>
    <row r="14813" ht="15" customHeight="1" x14ac:dyDescent="0.3"/>
    <row r="14814" ht="15" customHeight="1" x14ac:dyDescent="0.3"/>
    <row r="14815" ht="15" customHeight="1" x14ac:dyDescent="0.3"/>
    <row r="14816" ht="15" customHeight="1" x14ac:dyDescent="0.3"/>
    <row r="14817" ht="15" customHeight="1" x14ac:dyDescent="0.3"/>
    <row r="14818" ht="15" customHeight="1" x14ac:dyDescent="0.3"/>
    <row r="14819" ht="15" customHeight="1" x14ac:dyDescent="0.3"/>
    <row r="14820" ht="15" customHeight="1" x14ac:dyDescent="0.3"/>
    <row r="14821" ht="15" customHeight="1" x14ac:dyDescent="0.3"/>
    <row r="14822" ht="15" customHeight="1" x14ac:dyDescent="0.3"/>
    <row r="14823" ht="15" customHeight="1" x14ac:dyDescent="0.3"/>
    <row r="14824" ht="15" customHeight="1" x14ac:dyDescent="0.3"/>
    <row r="14825" ht="15" customHeight="1" x14ac:dyDescent="0.3"/>
    <row r="14826" ht="15" customHeight="1" x14ac:dyDescent="0.3"/>
    <row r="14827" ht="15" customHeight="1" x14ac:dyDescent="0.3"/>
    <row r="14828" ht="15" customHeight="1" x14ac:dyDescent="0.3"/>
    <row r="14829" ht="15" customHeight="1" x14ac:dyDescent="0.3"/>
    <row r="14830" ht="15" customHeight="1" x14ac:dyDescent="0.3"/>
    <row r="14831" ht="15" customHeight="1" x14ac:dyDescent="0.3"/>
    <row r="14832" ht="15" customHeight="1" x14ac:dyDescent="0.3"/>
    <row r="14833" ht="15" customHeight="1" x14ac:dyDescent="0.3"/>
    <row r="14834" ht="15" customHeight="1" x14ac:dyDescent="0.3"/>
    <row r="14835" ht="15" customHeight="1" x14ac:dyDescent="0.3"/>
    <row r="14836" ht="15" customHeight="1" x14ac:dyDescent="0.3"/>
    <row r="14837" ht="15" customHeight="1" x14ac:dyDescent="0.3"/>
    <row r="14838" ht="15" customHeight="1" x14ac:dyDescent="0.3"/>
    <row r="14839" ht="15" customHeight="1" x14ac:dyDescent="0.3"/>
    <row r="14840" ht="15" customHeight="1" x14ac:dyDescent="0.3"/>
    <row r="14841" ht="15" customHeight="1" x14ac:dyDescent="0.3"/>
    <row r="14842" ht="15" customHeight="1" x14ac:dyDescent="0.3"/>
    <row r="14843" ht="15" customHeight="1" x14ac:dyDescent="0.3"/>
    <row r="14844" ht="15" customHeight="1" x14ac:dyDescent="0.3"/>
    <row r="14845" ht="15" customHeight="1" x14ac:dyDescent="0.3"/>
    <row r="14846" ht="15" customHeight="1" x14ac:dyDescent="0.3"/>
    <row r="14847" ht="15" customHeight="1" x14ac:dyDescent="0.3"/>
    <row r="14848" ht="15" customHeight="1" x14ac:dyDescent="0.3"/>
    <row r="14849" ht="15" customHeight="1" x14ac:dyDescent="0.3"/>
    <row r="14850" ht="15" customHeight="1" x14ac:dyDescent="0.3"/>
    <row r="14851" ht="15" customHeight="1" x14ac:dyDescent="0.3"/>
    <row r="14852" ht="15" customHeight="1" x14ac:dyDescent="0.3"/>
    <row r="14853" ht="15" customHeight="1" x14ac:dyDescent="0.3"/>
    <row r="14854" ht="15" customHeight="1" x14ac:dyDescent="0.3"/>
    <row r="14855" ht="15" customHeight="1" x14ac:dyDescent="0.3"/>
    <row r="14856" ht="15" customHeight="1" x14ac:dyDescent="0.3"/>
    <row r="14857" ht="15" customHeight="1" x14ac:dyDescent="0.3"/>
    <row r="14858" ht="15" customHeight="1" x14ac:dyDescent="0.3"/>
    <row r="14859" ht="15" customHeight="1" x14ac:dyDescent="0.3"/>
    <row r="14860" ht="15" customHeight="1" x14ac:dyDescent="0.3"/>
    <row r="14861" ht="15" customHeight="1" x14ac:dyDescent="0.3"/>
    <row r="14862" ht="15" customHeight="1" x14ac:dyDescent="0.3"/>
    <row r="14863" ht="15" customHeight="1" x14ac:dyDescent="0.3"/>
    <row r="14864" ht="15" customHeight="1" x14ac:dyDescent="0.3"/>
    <row r="14865" ht="15" customHeight="1" x14ac:dyDescent="0.3"/>
    <row r="14866" ht="15" customHeight="1" x14ac:dyDescent="0.3"/>
    <row r="14867" ht="15" customHeight="1" x14ac:dyDescent="0.3"/>
    <row r="14868" ht="15" customHeight="1" x14ac:dyDescent="0.3"/>
    <row r="14869" ht="15" customHeight="1" x14ac:dyDescent="0.3"/>
    <row r="14870" ht="15" customHeight="1" x14ac:dyDescent="0.3"/>
    <row r="14871" ht="15" customHeight="1" x14ac:dyDescent="0.3"/>
    <row r="14872" ht="15" customHeight="1" x14ac:dyDescent="0.3"/>
    <row r="14873" ht="15" customHeight="1" x14ac:dyDescent="0.3"/>
    <row r="14874" ht="15" customHeight="1" x14ac:dyDescent="0.3"/>
    <row r="14875" ht="15" customHeight="1" x14ac:dyDescent="0.3"/>
    <row r="14876" ht="15" customHeight="1" x14ac:dyDescent="0.3"/>
    <row r="14877" ht="15" customHeight="1" x14ac:dyDescent="0.3"/>
    <row r="14878" ht="15" customHeight="1" x14ac:dyDescent="0.3"/>
    <row r="14879" ht="15" customHeight="1" x14ac:dyDescent="0.3"/>
    <row r="14880" ht="15" customHeight="1" x14ac:dyDescent="0.3"/>
    <row r="14881" ht="15" customHeight="1" x14ac:dyDescent="0.3"/>
    <row r="14882" ht="15" customHeight="1" x14ac:dyDescent="0.3"/>
    <row r="14883" ht="15" customHeight="1" x14ac:dyDescent="0.3"/>
    <row r="14884" ht="15" customHeight="1" x14ac:dyDescent="0.3"/>
    <row r="14885" ht="15" customHeight="1" x14ac:dyDescent="0.3"/>
    <row r="14886" ht="15" customHeight="1" x14ac:dyDescent="0.3"/>
    <row r="14887" ht="15" customHeight="1" x14ac:dyDescent="0.3"/>
    <row r="14888" ht="15" customHeight="1" x14ac:dyDescent="0.3"/>
    <row r="14889" ht="15" customHeight="1" x14ac:dyDescent="0.3"/>
    <row r="14890" ht="15" customHeight="1" x14ac:dyDescent="0.3"/>
    <row r="14891" ht="15" customHeight="1" x14ac:dyDescent="0.3"/>
    <row r="14892" ht="15" customHeight="1" x14ac:dyDescent="0.3"/>
    <row r="14893" ht="15" customHeight="1" x14ac:dyDescent="0.3"/>
    <row r="14894" ht="15" customHeight="1" x14ac:dyDescent="0.3"/>
    <row r="14895" ht="15" customHeight="1" x14ac:dyDescent="0.3"/>
    <row r="14896" ht="15" customHeight="1" x14ac:dyDescent="0.3"/>
    <row r="14897" ht="15" customHeight="1" x14ac:dyDescent="0.3"/>
    <row r="14898" ht="15" customHeight="1" x14ac:dyDescent="0.3"/>
    <row r="14899" ht="15" customHeight="1" x14ac:dyDescent="0.3"/>
    <row r="14900" ht="15" customHeight="1" x14ac:dyDescent="0.3"/>
    <row r="14901" ht="15" customHeight="1" x14ac:dyDescent="0.3"/>
    <row r="14902" ht="15" customHeight="1" x14ac:dyDescent="0.3"/>
    <row r="14903" ht="15" customHeight="1" x14ac:dyDescent="0.3"/>
    <row r="14904" ht="15" customHeight="1" x14ac:dyDescent="0.3"/>
    <row r="14905" ht="15" customHeight="1" x14ac:dyDescent="0.3"/>
    <row r="14906" ht="15" customHeight="1" x14ac:dyDescent="0.3"/>
    <row r="14907" ht="15" customHeight="1" x14ac:dyDescent="0.3"/>
    <row r="14908" ht="15" customHeight="1" x14ac:dyDescent="0.3"/>
    <row r="14909" ht="15" customHeight="1" x14ac:dyDescent="0.3"/>
    <row r="14910" ht="15" customHeight="1" x14ac:dyDescent="0.3"/>
    <row r="14911" ht="15" customHeight="1" x14ac:dyDescent="0.3"/>
    <row r="14912" ht="15" customHeight="1" x14ac:dyDescent="0.3"/>
    <row r="14913" ht="15" customHeight="1" x14ac:dyDescent="0.3"/>
    <row r="14914" ht="15" customHeight="1" x14ac:dyDescent="0.3"/>
    <row r="14915" ht="15" customHeight="1" x14ac:dyDescent="0.3"/>
    <row r="14916" ht="15" customHeight="1" x14ac:dyDescent="0.3"/>
    <row r="14917" ht="15" customHeight="1" x14ac:dyDescent="0.3"/>
    <row r="14918" ht="15" customHeight="1" x14ac:dyDescent="0.3"/>
    <row r="14919" ht="15" customHeight="1" x14ac:dyDescent="0.3"/>
    <row r="14920" ht="15" customHeight="1" x14ac:dyDescent="0.3"/>
    <row r="14921" ht="15" customHeight="1" x14ac:dyDescent="0.3"/>
    <row r="14922" ht="15" customHeight="1" x14ac:dyDescent="0.3"/>
    <row r="14923" ht="15" customHeight="1" x14ac:dyDescent="0.3"/>
    <row r="14924" ht="15" customHeight="1" x14ac:dyDescent="0.3"/>
    <row r="14925" ht="15" customHeight="1" x14ac:dyDescent="0.3"/>
    <row r="14926" ht="15" customHeight="1" x14ac:dyDescent="0.3"/>
    <row r="14927" ht="15" customHeight="1" x14ac:dyDescent="0.3"/>
    <row r="14928" ht="15" customHeight="1" x14ac:dyDescent="0.3"/>
    <row r="14929" ht="15" customHeight="1" x14ac:dyDescent="0.3"/>
    <row r="14930" ht="15" customHeight="1" x14ac:dyDescent="0.3"/>
    <row r="14931" ht="15" customHeight="1" x14ac:dyDescent="0.3"/>
    <row r="14932" ht="15" customHeight="1" x14ac:dyDescent="0.3"/>
    <row r="14933" ht="15" customHeight="1" x14ac:dyDescent="0.3"/>
    <row r="14934" ht="15" customHeight="1" x14ac:dyDescent="0.3"/>
    <row r="14935" ht="15" customHeight="1" x14ac:dyDescent="0.3"/>
    <row r="14936" ht="15" customHeight="1" x14ac:dyDescent="0.3"/>
    <row r="14937" ht="15" customHeight="1" x14ac:dyDescent="0.3"/>
    <row r="14938" ht="15" customHeight="1" x14ac:dyDescent="0.3"/>
    <row r="14939" ht="15" customHeight="1" x14ac:dyDescent="0.3"/>
    <row r="14940" ht="15" customHeight="1" x14ac:dyDescent="0.3"/>
    <row r="14941" ht="15" customHeight="1" x14ac:dyDescent="0.3"/>
    <row r="14942" ht="15" customHeight="1" x14ac:dyDescent="0.3"/>
    <row r="14943" ht="15" customHeight="1" x14ac:dyDescent="0.3"/>
    <row r="14944" ht="15" customHeight="1" x14ac:dyDescent="0.3"/>
    <row r="14945" ht="15" customHeight="1" x14ac:dyDescent="0.3"/>
    <row r="14946" ht="15" customHeight="1" x14ac:dyDescent="0.3"/>
    <row r="14947" ht="15" customHeight="1" x14ac:dyDescent="0.3"/>
    <row r="14948" ht="15" customHeight="1" x14ac:dyDescent="0.3"/>
    <row r="14949" ht="15" customHeight="1" x14ac:dyDescent="0.3"/>
    <row r="14950" ht="15" customHeight="1" x14ac:dyDescent="0.3"/>
    <row r="14951" ht="15" customHeight="1" x14ac:dyDescent="0.3"/>
    <row r="14952" ht="15" customHeight="1" x14ac:dyDescent="0.3"/>
    <row r="14953" ht="15" customHeight="1" x14ac:dyDescent="0.3"/>
    <row r="14954" ht="15" customHeight="1" x14ac:dyDescent="0.3"/>
    <row r="14955" ht="15" customHeight="1" x14ac:dyDescent="0.3"/>
    <row r="14956" ht="15" customHeight="1" x14ac:dyDescent="0.3"/>
    <row r="14957" ht="15" customHeight="1" x14ac:dyDescent="0.3"/>
    <row r="14958" ht="15" customHeight="1" x14ac:dyDescent="0.3"/>
    <row r="14959" ht="15" customHeight="1" x14ac:dyDescent="0.3"/>
    <row r="14960" ht="15" customHeight="1" x14ac:dyDescent="0.3"/>
    <row r="14961" ht="15" customHeight="1" x14ac:dyDescent="0.3"/>
    <row r="14962" ht="15" customHeight="1" x14ac:dyDescent="0.3"/>
    <row r="14963" ht="15" customHeight="1" x14ac:dyDescent="0.3"/>
    <row r="14964" ht="15" customHeight="1" x14ac:dyDescent="0.3"/>
    <row r="14965" ht="15" customHeight="1" x14ac:dyDescent="0.3"/>
    <row r="14966" ht="15" customHeight="1" x14ac:dyDescent="0.3"/>
    <row r="14967" ht="15" customHeight="1" x14ac:dyDescent="0.3"/>
    <row r="14968" ht="15" customHeight="1" x14ac:dyDescent="0.3"/>
    <row r="14969" ht="15" customHeight="1" x14ac:dyDescent="0.3"/>
    <row r="14970" ht="15" customHeight="1" x14ac:dyDescent="0.3"/>
    <row r="14971" ht="15" customHeight="1" x14ac:dyDescent="0.3"/>
    <row r="14972" ht="15" customHeight="1" x14ac:dyDescent="0.3"/>
    <row r="14973" ht="15" customHeight="1" x14ac:dyDescent="0.3"/>
    <row r="14974" ht="15" customHeight="1" x14ac:dyDescent="0.3"/>
    <row r="14975" ht="15" customHeight="1" x14ac:dyDescent="0.3"/>
    <row r="14976" ht="15" customHeight="1" x14ac:dyDescent="0.3"/>
    <row r="14977" ht="15" customHeight="1" x14ac:dyDescent="0.3"/>
    <row r="14978" ht="15" customHeight="1" x14ac:dyDescent="0.3"/>
    <row r="14979" ht="15" customHeight="1" x14ac:dyDescent="0.3"/>
    <row r="14980" ht="15" customHeight="1" x14ac:dyDescent="0.3"/>
    <row r="14981" ht="15" customHeight="1" x14ac:dyDescent="0.3"/>
    <row r="14982" ht="15" customHeight="1" x14ac:dyDescent="0.3"/>
    <row r="14983" ht="15" customHeight="1" x14ac:dyDescent="0.3"/>
    <row r="14984" ht="15" customHeight="1" x14ac:dyDescent="0.3"/>
    <row r="14985" ht="15" customHeight="1" x14ac:dyDescent="0.3"/>
    <row r="14986" ht="15" customHeight="1" x14ac:dyDescent="0.3"/>
    <row r="14987" ht="15" customHeight="1" x14ac:dyDescent="0.3"/>
    <row r="14988" ht="15" customHeight="1" x14ac:dyDescent="0.3"/>
    <row r="14989" ht="15" customHeight="1" x14ac:dyDescent="0.3"/>
    <row r="14990" ht="15" customHeight="1" x14ac:dyDescent="0.3"/>
    <row r="14991" ht="15" customHeight="1" x14ac:dyDescent="0.3"/>
    <row r="14992" ht="15" customHeight="1" x14ac:dyDescent="0.3"/>
    <row r="14993" ht="15" customHeight="1" x14ac:dyDescent="0.3"/>
    <row r="14994" ht="15" customHeight="1" x14ac:dyDescent="0.3"/>
    <row r="14995" ht="15" customHeight="1" x14ac:dyDescent="0.3"/>
    <row r="14996" ht="15" customHeight="1" x14ac:dyDescent="0.3"/>
    <row r="14997" ht="15" customHeight="1" x14ac:dyDescent="0.3"/>
    <row r="14998" ht="15" customHeight="1" x14ac:dyDescent="0.3"/>
    <row r="14999" ht="15" customHeight="1" x14ac:dyDescent="0.3"/>
    <row r="15000" ht="15" customHeight="1" x14ac:dyDescent="0.3"/>
    <row r="15001" ht="15" customHeight="1" x14ac:dyDescent="0.3"/>
    <row r="15002" ht="15" customHeight="1" x14ac:dyDescent="0.3"/>
    <row r="15003" ht="15" customHeight="1" x14ac:dyDescent="0.3"/>
    <row r="15004" ht="15" customHeight="1" x14ac:dyDescent="0.3"/>
    <row r="15005" ht="15" customHeight="1" x14ac:dyDescent="0.3"/>
    <row r="15006" ht="15" customHeight="1" x14ac:dyDescent="0.3"/>
    <row r="15007" ht="15" customHeight="1" x14ac:dyDescent="0.3"/>
    <row r="15008" ht="15" customHeight="1" x14ac:dyDescent="0.3"/>
    <row r="15009" ht="15" customHeight="1" x14ac:dyDescent="0.3"/>
    <row r="15010" ht="15" customHeight="1" x14ac:dyDescent="0.3"/>
    <row r="15011" ht="15" customHeight="1" x14ac:dyDescent="0.3"/>
    <row r="15012" ht="15" customHeight="1" x14ac:dyDescent="0.3"/>
    <row r="15013" ht="15" customHeight="1" x14ac:dyDescent="0.3"/>
    <row r="15014" ht="15" customHeight="1" x14ac:dyDescent="0.3"/>
    <row r="15015" ht="15" customHeight="1" x14ac:dyDescent="0.3"/>
    <row r="15016" ht="15" customHeight="1" x14ac:dyDescent="0.3"/>
    <row r="15017" ht="15" customHeight="1" x14ac:dyDescent="0.3"/>
    <row r="15018" ht="15" customHeight="1" x14ac:dyDescent="0.3"/>
    <row r="15019" ht="15" customHeight="1" x14ac:dyDescent="0.3"/>
    <row r="15020" ht="15" customHeight="1" x14ac:dyDescent="0.3"/>
    <row r="15021" ht="15" customHeight="1" x14ac:dyDescent="0.3"/>
    <row r="15022" ht="15" customHeight="1" x14ac:dyDescent="0.3"/>
    <row r="15023" ht="15" customHeight="1" x14ac:dyDescent="0.3"/>
    <row r="15024" ht="15" customHeight="1" x14ac:dyDescent="0.3"/>
    <row r="15025" ht="15" customHeight="1" x14ac:dyDescent="0.3"/>
    <row r="15026" ht="15" customHeight="1" x14ac:dyDescent="0.3"/>
    <row r="15027" ht="15" customHeight="1" x14ac:dyDescent="0.3"/>
    <row r="15028" ht="15" customHeight="1" x14ac:dyDescent="0.3"/>
    <row r="15029" ht="15" customHeight="1" x14ac:dyDescent="0.3"/>
    <row r="15030" ht="15" customHeight="1" x14ac:dyDescent="0.3"/>
    <row r="15031" ht="15" customHeight="1" x14ac:dyDescent="0.3"/>
    <row r="15032" ht="15" customHeight="1" x14ac:dyDescent="0.3"/>
    <row r="15033" ht="15" customHeight="1" x14ac:dyDescent="0.3"/>
    <row r="15034" ht="15" customHeight="1" x14ac:dyDescent="0.3"/>
    <row r="15035" ht="15" customHeight="1" x14ac:dyDescent="0.3"/>
    <row r="15036" ht="15" customHeight="1" x14ac:dyDescent="0.3"/>
    <row r="15037" ht="15" customHeight="1" x14ac:dyDescent="0.3"/>
    <row r="15038" ht="15" customHeight="1" x14ac:dyDescent="0.3"/>
    <row r="15039" ht="15" customHeight="1" x14ac:dyDescent="0.3"/>
    <row r="15040" ht="15" customHeight="1" x14ac:dyDescent="0.3"/>
    <row r="15041" ht="15" customHeight="1" x14ac:dyDescent="0.3"/>
    <row r="15042" ht="15" customHeight="1" x14ac:dyDescent="0.3"/>
    <row r="15043" ht="15" customHeight="1" x14ac:dyDescent="0.3"/>
    <row r="15044" ht="15" customHeight="1" x14ac:dyDescent="0.3"/>
    <row r="15045" ht="15" customHeight="1" x14ac:dyDescent="0.3"/>
    <row r="15046" ht="15" customHeight="1" x14ac:dyDescent="0.3"/>
    <row r="15047" ht="15" customHeight="1" x14ac:dyDescent="0.3"/>
    <row r="15048" ht="15" customHeight="1" x14ac:dyDescent="0.3"/>
    <row r="15049" ht="15" customHeight="1" x14ac:dyDescent="0.3"/>
    <row r="15050" ht="15" customHeight="1" x14ac:dyDescent="0.3"/>
    <row r="15051" ht="15" customHeight="1" x14ac:dyDescent="0.3"/>
    <row r="15052" ht="15" customHeight="1" x14ac:dyDescent="0.3"/>
    <row r="15053" ht="15" customHeight="1" x14ac:dyDescent="0.3"/>
    <row r="15054" ht="15" customHeight="1" x14ac:dyDescent="0.3"/>
    <row r="15055" ht="15" customHeight="1" x14ac:dyDescent="0.3"/>
    <row r="15056" ht="15" customHeight="1" x14ac:dyDescent="0.3"/>
    <row r="15057" ht="15" customHeight="1" x14ac:dyDescent="0.3"/>
    <row r="15058" ht="15" customHeight="1" x14ac:dyDescent="0.3"/>
    <row r="15059" ht="15" customHeight="1" x14ac:dyDescent="0.3"/>
    <row r="15060" ht="15" customHeight="1" x14ac:dyDescent="0.3"/>
    <row r="15061" ht="15" customHeight="1" x14ac:dyDescent="0.3"/>
    <row r="15062" ht="15" customHeight="1" x14ac:dyDescent="0.3"/>
    <row r="15063" ht="15" customHeight="1" x14ac:dyDescent="0.3"/>
    <row r="15064" ht="15" customHeight="1" x14ac:dyDescent="0.3"/>
    <row r="15065" ht="15" customHeight="1" x14ac:dyDescent="0.3"/>
    <row r="15066" ht="15" customHeight="1" x14ac:dyDescent="0.3"/>
    <row r="15067" ht="15" customHeight="1" x14ac:dyDescent="0.3"/>
    <row r="15068" ht="15" customHeight="1" x14ac:dyDescent="0.3"/>
    <row r="15069" ht="15" customHeight="1" x14ac:dyDescent="0.3"/>
    <row r="15070" ht="15" customHeight="1" x14ac:dyDescent="0.3"/>
    <row r="15071" ht="15" customHeight="1" x14ac:dyDescent="0.3"/>
    <row r="15072" ht="15" customHeight="1" x14ac:dyDescent="0.3"/>
    <row r="15073" ht="15" customHeight="1" x14ac:dyDescent="0.3"/>
    <row r="15074" ht="15" customHeight="1" x14ac:dyDescent="0.3"/>
    <row r="15075" ht="15" customHeight="1" x14ac:dyDescent="0.3"/>
    <row r="15076" ht="15" customHeight="1" x14ac:dyDescent="0.3"/>
    <row r="15077" ht="15" customHeight="1" x14ac:dyDescent="0.3"/>
    <row r="15078" ht="15" customHeight="1" x14ac:dyDescent="0.3"/>
    <row r="15079" ht="15" customHeight="1" x14ac:dyDescent="0.3"/>
    <row r="15080" ht="15" customHeight="1" x14ac:dyDescent="0.3"/>
    <row r="15081" ht="15" customHeight="1" x14ac:dyDescent="0.3"/>
    <row r="15082" ht="15" customHeight="1" x14ac:dyDescent="0.3"/>
    <row r="15083" ht="15" customHeight="1" x14ac:dyDescent="0.3"/>
    <row r="15084" ht="15" customHeight="1" x14ac:dyDescent="0.3"/>
    <row r="15085" ht="15" customHeight="1" x14ac:dyDescent="0.3"/>
    <row r="15086" ht="15" customHeight="1" x14ac:dyDescent="0.3"/>
    <row r="15087" ht="15" customHeight="1" x14ac:dyDescent="0.3"/>
    <row r="15088" ht="15" customHeight="1" x14ac:dyDescent="0.3"/>
    <row r="15089" ht="15" customHeight="1" x14ac:dyDescent="0.3"/>
    <row r="15090" ht="15" customHeight="1" x14ac:dyDescent="0.3"/>
    <row r="15091" ht="15" customHeight="1" x14ac:dyDescent="0.3"/>
    <row r="15092" ht="15" customHeight="1" x14ac:dyDescent="0.3"/>
    <row r="15093" ht="15" customHeight="1" x14ac:dyDescent="0.3"/>
    <row r="15094" ht="15" customHeight="1" x14ac:dyDescent="0.3"/>
    <row r="15095" ht="15" customHeight="1" x14ac:dyDescent="0.3"/>
    <row r="15096" ht="15" customHeight="1" x14ac:dyDescent="0.3"/>
    <row r="15097" ht="15" customHeight="1" x14ac:dyDescent="0.3"/>
    <row r="15098" ht="15" customHeight="1" x14ac:dyDescent="0.3"/>
    <row r="15099" ht="15" customHeight="1" x14ac:dyDescent="0.3"/>
    <row r="15100" ht="15" customHeight="1" x14ac:dyDescent="0.3"/>
    <row r="15101" ht="15" customHeight="1" x14ac:dyDescent="0.3"/>
    <row r="15102" ht="15" customHeight="1" x14ac:dyDescent="0.3"/>
    <row r="15103" ht="15" customHeight="1" x14ac:dyDescent="0.3"/>
    <row r="15104" ht="15" customHeight="1" x14ac:dyDescent="0.3"/>
    <row r="15105" ht="15" customHeight="1" x14ac:dyDescent="0.3"/>
    <row r="15106" ht="15" customHeight="1" x14ac:dyDescent="0.3"/>
    <row r="15107" ht="15" customHeight="1" x14ac:dyDescent="0.3"/>
    <row r="15108" ht="15" customHeight="1" x14ac:dyDescent="0.3"/>
    <row r="15109" ht="15" customHeight="1" x14ac:dyDescent="0.3"/>
    <row r="15110" ht="15" customHeight="1" x14ac:dyDescent="0.3"/>
    <row r="15111" ht="15" customHeight="1" x14ac:dyDescent="0.3"/>
    <row r="15112" ht="15" customHeight="1" x14ac:dyDescent="0.3"/>
    <row r="15113" ht="15" customHeight="1" x14ac:dyDescent="0.3"/>
    <row r="15114" ht="15" customHeight="1" x14ac:dyDescent="0.3"/>
    <row r="15115" ht="15" customHeight="1" x14ac:dyDescent="0.3"/>
    <row r="15116" ht="15" customHeight="1" x14ac:dyDescent="0.3"/>
    <row r="15117" ht="15" customHeight="1" x14ac:dyDescent="0.3"/>
    <row r="15118" ht="15" customHeight="1" x14ac:dyDescent="0.3"/>
    <row r="15119" ht="15" customHeight="1" x14ac:dyDescent="0.3"/>
    <row r="15120" ht="15" customHeight="1" x14ac:dyDescent="0.3"/>
    <row r="15121" ht="15" customHeight="1" x14ac:dyDescent="0.3"/>
    <row r="15122" ht="15" customHeight="1" x14ac:dyDescent="0.3"/>
    <row r="15123" ht="15" customHeight="1" x14ac:dyDescent="0.3"/>
    <row r="15124" ht="15" customHeight="1" x14ac:dyDescent="0.3"/>
    <row r="15125" ht="15" customHeight="1" x14ac:dyDescent="0.3"/>
    <row r="15126" ht="15" customHeight="1" x14ac:dyDescent="0.3"/>
    <row r="15127" ht="15" customHeight="1" x14ac:dyDescent="0.3"/>
    <row r="15128" ht="15" customHeight="1" x14ac:dyDescent="0.3"/>
    <row r="15129" ht="15" customHeight="1" x14ac:dyDescent="0.3"/>
    <row r="15130" ht="15" customHeight="1" x14ac:dyDescent="0.3"/>
    <row r="15131" ht="15" customHeight="1" x14ac:dyDescent="0.3"/>
    <row r="15132" ht="15" customHeight="1" x14ac:dyDescent="0.3"/>
    <row r="15133" ht="15" customHeight="1" x14ac:dyDescent="0.3"/>
    <row r="15134" ht="15" customHeight="1" x14ac:dyDescent="0.3"/>
    <row r="15135" ht="15" customHeight="1" x14ac:dyDescent="0.3"/>
    <row r="15136" ht="15" customHeight="1" x14ac:dyDescent="0.3"/>
    <row r="15137" ht="15" customHeight="1" x14ac:dyDescent="0.3"/>
    <row r="15138" ht="15" customHeight="1" x14ac:dyDescent="0.3"/>
    <row r="15139" ht="15" customHeight="1" x14ac:dyDescent="0.3"/>
    <row r="15140" ht="15" customHeight="1" x14ac:dyDescent="0.3"/>
    <row r="15141" ht="15" customHeight="1" x14ac:dyDescent="0.3"/>
    <row r="15142" ht="15" customHeight="1" x14ac:dyDescent="0.3"/>
    <row r="15143" ht="15" customHeight="1" x14ac:dyDescent="0.3"/>
    <row r="15144" ht="15" customHeight="1" x14ac:dyDescent="0.3"/>
    <row r="15145" ht="15" customHeight="1" x14ac:dyDescent="0.3"/>
    <row r="15146" ht="15" customHeight="1" x14ac:dyDescent="0.3"/>
    <row r="15147" ht="15" customHeight="1" x14ac:dyDescent="0.3"/>
    <row r="15148" ht="15" customHeight="1" x14ac:dyDescent="0.3"/>
    <row r="15149" ht="15" customHeight="1" x14ac:dyDescent="0.3"/>
    <row r="15150" ht="15" customHeight="1" x14ac:dyDescent="0.3"/>
    <row r="15151" ht="15" customHeight="1" x14ac:dyDescent="0.3"/>
    <row r="15152" ht="15" customHeight="1" x14ac:dyDescent="0.3"/>
    <row r="15153" ht="15" customHeight="1" x14ac:dyDescent="0.3"/>
    <row r="15154" ht="15" customHeight="1" x14ac:dyDescent="0.3"/>
    <row r="15155" ht="15" customHeight="1" x14ac:dyDescent="0.3"/>
    <row r="15156" ht="15" customHeight="1" x14ac:dyDescent="0.3"/>
    <row r="15157" ht="15" customHeight="1" x14ac:dyDescent="0.3"/>
    <row r="15158" ht="15" customHeight="1" x14ac:dyDescent="0.3"/>
    <row r="15159" ht="15" customHeight="1" x14ac:dyDescent="0.3"/>
    <row r="15160" ht="15" customHeight="1" x14ac:dyDescent="0.3"/>
    <row r="15161" ht="15" customHeight="1" x14ac:dyDescent="0.3"/>
    <row r="15162" ht="15" customHeight="1" x14ac:dyDescent="0.3"/>
    <row r="15163" ht="15" customHeight="1" x14ac:dyDescent="0.3"/>
    <row r="15164" ht="15" customHeight="1" x14ac:dyDescent="0.3"/>
    <row r="15165" ht="15" customHeight="1" x14ac:dyDescent="0.3"/>
    <row r="15166" ht="15" customHeight="1" x14ac:dyDescent="0.3"/>
    <row r="15167" ht="15" customHeight="1" x14ac:dyDescent="0.3"/>
    <row r="15168" ht="15" customHeight="1" x14ac:dyDescent="0.3"/>
    <row r="15169" ht="15" customHeight="1" x14ac:dyDescent="0.3"/>
    <row r="15170" ht="15" customHeight="1" x14ac:dyDescent="0.3"/>
    <row r="15171" ht="15" customHeight="1" x14ac:dyDescent="0.3"/>
    <row r="15172" ht="15" customHeight="1" x14ac:dyDescent="0.3"/>
    <row r="15173" ht="15" customHeight="1" x14ac:dyDescent="0.3"/>
    <row r="15174" ht="15" customHeight="1" x14ac:dyDescent="0.3"/>
    <row r="15175" ht="15" customHeight="1" x14ac:dyDescent="0.3"/>
    <row r="15176" ht="15" customHeight="1" x14ac:dyDescent="0.3"/>
    <row r="15177" ht="15" customHeight="1" x14ac:dyDescent="0.3"/>
    <row r="15178" ht="15" customHeight="1" x14ac:dyDescent="0.3"/>
    <row r="15179" ht="15" customHeight="1" x14ac:dyDescent="0.3"/>
    <row r="15180" ht="15" customHeight="1" x14ac:dyDescent="0.3"/>
    <row r="15181" ht="15" customHeight="1" x14ac:dyDescent="0.3"/>
    <row r="15182" ht="15" customHeight="1" x14ac:dyDescent="0.3"/>
    <row r="15183" ht="15" customHeight="1" x14ac:dyDescent="0.3"/>
    <row r="15184" ht="15" customHeight="1" x14ac:dyDescent="0.3"/>
    <row r="15185" ht="15" customHeight="1" x14ac:dyDescent="0.3"/>
    <row r="15186" ht="15" customHeight="1" x14ac:dyDescent="0.3"/>
    <row r="15187" ht="15" customHeight="1" x14ac:dyDescent="0.3"/>
    <row r="15188" ht="15" customHeight="1" x14ac:dyDescent="0.3"/>
    <row r="15189" ht="15" customHeight="1" x14ac:dyDescent="0.3"/>
    <row r="15190" ht="15" customHeight="1" x14ac:dyDescent="0.3"/>
    <row r="15191" ht="15" customHeight="1" x14ac:dyDescent="0.3"/>
    <row r="15192" ht="15" customHeight="1" x14ac:dyDescent="0.3"/>
    <row r="15193" ht="15" customHeight="1" x14ac:dyDescent="0.3"/>
    <row r="15194" ht="15" customHeight="1" x14ac:dyDescent="0.3"/>
    <row r="15195" ht="15" customHeight="1" x14ac:dyDescent="0.3"/>
    <row r="15196" ht="15" customHeight="1" x14ac:dyDescent="0.3"/>
    <row r="15197" ht="15" customHeight="1" x14ac:dyDescent="0.3"/>
    <row r="15198" ht="15" customHeight="1" x14ac:dyDescent="0.3"/>
    <row r="15199" ht="15" customHeight="1" x14ac:dyDescent="0.3"/>
    <row r="15200" ht="15" customHeight="1" x14ac:dyDescent="0.3"/>
    <row r="15201" ht="15" customHeight="1" x14ac:dyDescent="0.3"/>
    <row r="15202" ht="15" customHeight="1" x14ac:dyDescent="0.3"/>
    <row r="15203" ht="15" customHeight="1" x14ac:dyDescent="0.3"/>
    <row r="15204" ht="15" customHeight="1" x14ac:dyDescent="0.3"/>
    <row r="15205" ht="15" customHeight="1" x14ac:dyDescent="0.3"/>
    <row r="15206" ht="15" customHeight="1" x14ac:dyDescent="0.3"/>
    <row r="15207" ht="15" customHeight="1" x14ac:dyDescent="0.3"/>
    <row r="15208" ht="15" customHeight="1" x14ac:dyDescent="0.3"/>
    <row r="15209" ht="15" customHeight="1" x14ac:dyDescent="0.3"/>
    <row r="15210" ht="15" customHeight="1" x14ac:dyDescent="0.3"/>
    <row r="15211" ht="15" customHeight="1" x14ac:dyDescent="0.3"/>
    <row r="15212" ht="15" customHeight="1" x14ac:dyDescent="0.3"/>
    <row r="15213" ht="15" customHeight="1" x14ac:dyDescent="0.3"/>
    <row r="15214" ht="15" customHeight="1" x14ac:dyDescent="0.3"/>
    <row r="15215" ht="15" customHeight="1" x14ac:dyDescent="0.3"/>
    <row r="15216" ht="15" customHeight="1" x14ac:dyDescent="0.3"/>
    <row r="15217" ht="15" customHeight="1" x14ac:dyDescent="0.3"/>
    <row r="15218" ht="15" customHeight="1" x14ac:dyDescent="0.3"/>
    <row r="15219" ht="15" customHeight="1" x14ac:dyDescent="0.3"/>
    <row r="15220" ht="15" customHeight="1" x14ac:dyDescent="0.3"/>
    <row r="15221" ht="15" customHeight="1" x14ac:dyDescent="0.3"/>
    <row r="15222" ht="15" customHeight="1" x14ac:dyDescent="0.3"/>
    <row r="15223" ht="15" customHeight="1" x14ac:dyDescent="0.3"/>
    <row r="15224" ht="15" customHeight="1" x14ac:dyDescent="0.3"/>
    <row r="15225" ht="15" customHeight="1" x14ac:dyDescent="0.3"/>
    <row r="15226" ht="15" customHeight="1" x14ac:dyDescent="0.3"/>
    <row r="15227" ht="15" customHeight="1" x14ac:dyDescent="0.3"/>
    <row r="15228" ht="15" customHeight="1" x14ac:dyDescent="0.3"/>
    <row r="15229" ht="15" customHeight="1" x14ac:dyDescent="0.3"/>
    <row r="15230" ht="15" customHeight="1" x14ac:dyDescent="0.3"/>
    <row r="15231" ht="15" customHeight="1" x14ac:dyDescent="0.3"/>
    <row r="15232" ht="15" customHeight="1" x14ac:dyDescent="0.3"/>
    <row r="15233" ht="15" customHeight="1" x14ac:dyDescent="0.3"/>
    <row r="15234" ht="15" customHeight="1" x14ac:dyDescent="0.3"/>
    <row r="15235" ht="15" customHeight="1" x14ac:dyDescent="0.3"/>
    <row r="15236" ht="15" customHeight="1" x14ac:dyDescent="0.3"/>
    <row r="15237" ht="15" customHeight="1" x14ac:dyDescent="0.3"/>
    <row r="15238" ht="15" customHeight="1" x14ac:dyDescent="0.3"/>
    <row r="15239" ht="15" customHeight="1" x14ac:dyDescent="0.3"/>
    <row r="15240" ht="15" customHeight="1" x14ac:dyDescent="0.3"/>
    <row r="15241" ht="15" customHeight="1" x14ac:dyDescent="0.3"/>
    <row r="15242" ht="15" customHeight="1" x14ac:dyDescent="0.3"/>
    <row r="15243" ht="15" customHeight="1" x14ac:dyDescent="0.3"/>
    <row r="15244" ht="15" customHeight="1" x14ac:dyDescent="0.3"/>
    <row r="15245" ht="15" customHeight="1" x14ac:dyDescent="0.3"/>
    <row r="15246" ht="15" customHeight="1" x14ac:dyDescent="0.3"/>
    <row r="15247" ht="15" customHeight="1" x14ac:dyDescent="0.3"/>
    <row r="15248" ht="15" customHeight="1" x14ac:dyDescent="0.3"/>
    <row r="15249" ht="15" customHeight="1" x14ac:dyDescent="0.3"/>
    <row r="15250" ht="15" customHeight="1" x14ac:dyDescent="0.3"/>
    <row r="15251" ht="15" customHeight="1" x14ac:dyDescent="0.3"/>
    <row r="15252" ht="15" customHeight="1" x14ac:dyDescent="0.3"/>
    <row r="15253" ht="15" customHeight="1" x14ac:dyDescent="0.3"/>
    <row r="15254" ht="15" customHeight="1" x14ac:dyDescent="0.3"/>
    <row r="15255" ht="15" customHeight="1" x14ac:dyDescent="0.3"/>
    <row r="15256" ht="15" customHeight="1" x14ac:dyDescent="0.3"/>
    <row r="15257" ht="15" customHeight="1" x14ac:dyDescent="0.3"/>
    <row r="15258" ht="15" customHeight="1" x14ac:dyDescent="0.3"/>
    <row r="15259" ht="15" customHeight="1" x14ac:dyDescent="0.3"/>
    <row r="15260" ht="15" customHeight="1" x14ac:dyDescent="0.3"/>
    <row r="15261" ht="15" customHeight="1" x14ac:dyDescent="0.3"/>
    <row r="15262" ht="15" customHeight="1" x14ac:dyDescent="0.3"/>
    <row r="15263" ht="15" customHeight="1" x14ac:dyDescent="0.3"/>
    <row r="15264" ht="15" customHeight="1" x14ac:dyDescent="0.3"/>
    <row r="15265" ht="15" customHeight="1" x14ac:dyDescent="0.3"/>
    <row r="15266" ht="15" customHeight="1" x14ac:dyDescent="0.3"/>
    <row r="15267" ht="15" customHeight="1" x14ac:dyDescent="0.3"/>
    <row r="15268" ht="15" customHeight="1" x14ac:dyDescent="0.3"/>
    <row r="15269" ht="15" customHeight="1" x14ac:dyDescent="0.3"/>
    <row r="15270" ht="15" customHeight="1" x14ac:dyDescent="0.3"/>
    <row r="15271" ht="15" customHeight="1" x14ac:dyDescent="0.3"/>
    <row r="15272" ht="15" customHeight="1" x14ac:dyDescent="0.3"/>
    <row r="15273" ht="15" customHeight="1" x14ac:dyDescent="0.3"/>
    <row r="15274" ht="15" customHeight="1" x14ac:dyDescent="0.3"/>
    <row r="15275" ht="15" customHeight="1" x14ac:dyDescent="0.3"/>
    <row r="15276" ht="15" customHeight="1" x14ac:dyDescent="0.3"/>
    <row r="15277" ht="15" customHeight="1" x14ac:dyDescent="0.3"/>
    <row r="15278" ht="15" customHeight="1" x14ac:dyDescent="0.3"/>
    <row r="15279" ht="15" customHeight="1" x14ac:dyDescent="0.3"/>
    <row r="15280" ht="15" customHeight="1" x14ac:dyDescent="0.3"/>
    <row r="15281" ht="15" customHeight="1" x14ac:dyDescent="0.3"/>
    <row r="15282" ht="15" customHeight="1" x14ac:dyDescent="0.3"/>
    <row r="15283" ht="15" customHeight="1" x14ac:dyDescent="0.3"/>
    <row r="15284" ht="15" customHeight="1" x14ac:dyDescent="0.3"/>
    <row r="15285" ht="15" customHeight="1" x14ac:dyDescent="0.3"/>
    <row r="15286" ht="15" customHeight="1" x14ac:dyDescent="0.3"/>
    <row r="15287" ht="15" customHeight="1" x14ac:dyDescent="0.3"/>
    <row r="15288" ht="15" customHeight="1" x14ac:dyDescent="0.3"/>
    <row r="15289" ht="15" customHeight="1" x14ac:dyDescent="0.3"/>
    <row r="15290" ht="15" customHeight="1" x14ac:dyDescent="0.3"/>
    <row r="15291" ht="15" customHeight="1" x14ac:dyDescent="0.3"/>
    <row r="15292" ht="15" customHeight="1" x14ac:dyDescent="0.3"/>
    <row r="15293" ht="15" customHeight="1" x14ac:dyDescent="0.3"/>
    <row r="15294" ht="15" customHeight="1" x14ac:dyDescent="0.3"/>
    <row r="15295" ht="15" customHeight="1" x14ac:dyDescent="0.3"/>
    <row r="15296" ht="15" customHeight="1" x14ac:dyDescent="0.3"/>
    <row r="15297" ht="15" customHeight="1" x14ac:dyDescent="0.3"/>
    <row r="15298" ht="15" customHeight="1" x14ac:dyDescent="0.3"/>
    <row r="15299" ht="15" customHeight="1" x14ac:dyDescent="0.3"/>
    <row r="15300" ht="15" customHeight="1" x14ac:dyDescent="0.3"/>
    <row r="15301" ht="15" customHeight="1" x14ac:dyDescent="0.3"/>
    <row r="15302" ht="15" customHeight="1" x14ac:dyDescent="0.3"/>
    <row r="15303" ht="15" customHeight="1" x14ac:dyDescent="0.3"/>
    <row r="15304" ht="15" customHeight="1" x14ac:dyDescent="0.3"/>
    <row r="15305" ht="15" customHeight="1" x14ac:dyDescent="0.3"/>
    <row r="15306" ht="15" customHeight="1" x14ac:dyDescent="0.3"/>
    <row r="15307" ht="15" customHeight="1" x14ac:dyDescent="0.3"/>
    <row r="15308" ht="15" customHeight="1" x14ac:dyDescent="0.3"/>
    <row r="15309" ht="15" customHeight="1" x14ac:dyDescent="0.3"/>
    <row r="15310" ht="15" customHeight="1" x14ac:dyDescent="0.3"/>
    <row r="15311" ht="15" customHeight="1" x14ac:dyDescent="0.3"/>
    <row r="15312" ht="15" customHeight="1" x14ac:dyDescent="0.3"/>
    <row r="15313" ht="15" customHeight="1" x14ac:dyDescent="0.3"/>
    <row r="15314" ht="15" customHeight="1" x14ac:dyDescent="0.3"/>
    <row r="15315" ht="15" customHeight="1" x14ac:dyDescent="0.3"/>
    <row r="15316" ht="15" customHeight="1" x14ac:dyDescent="0.3"/>
    <row r="15317" ht="15" customHeight="1" x14ac:dyDescent="0.3"/>
    <row r="15318" ht="15" customHeight="1" x14ac:dyDescent="0.3"/>
    <row r="15319" ht="15" customHeight="1" x14ac:dyDescent="0.3"/>
    <row r="15320" ht="15" customHeight="1" x14ac:dyDescent="0.3"/>
    <row r="15321" ht="15" customHeight="1" x14ac:dyDescent="0.3"/>
    <row r="15322" ht="15" customHeight="1" x14ac:dyDescent="0.3"/>
    <row r="15323" ht="15" customHeight="1" x14ac:dyDescent="0.3"/>
    <row r="15324" ht="15" customHeight="1" x14ac:dyDescent="0.3"/>
    <row r="15325" ht="15" customHeight="1" x14ac:dyDescent="0.3"/>
    <row r="15326" ht="15" customHeight="1" x14ac:dyDescent="0.3"/>
    <row r="15327" ht="15" customHeight="1" x14ac:dyDescent="0.3"/>
    <row r="15328" ht="15" customHeight="1" x14ac:dyDescent="0.3"/>
    <row r="15329" ht="15" customHeight="1" x14ac:dyDescent="0.3"/>
    <row r="15330" ht="15" customHeight="1" x14ac:dyDescent="0.3"/>
    <row r="15331" ht="15" customHeight="1" x14ac:dyDescent="0.3"/>
    <row r="15332" ht="15" customHeight="1" x14ac:dyDescent="0.3"/>
    <row r="15333" ht="15" customHeight="1" x14ac:dyDescent="0.3"/>
    <row r="15334" ht="15" customHeight="1" x14ac:dyDescent="0.3"/>
    <row r="15335" ht="15" customHeight="1" x14ac:dyDescent="0.3"/>
    <row r="15336" ht="15" customHeight="1" x14ac:dyDescent="0.3"/>
    <row r="15337" ht="15" customHeight="1" x14ac:dyDescent="0.3"/>
    <row r="15338" ht="15" customHeight="1" x14ac:dyDescent="0.3"/>
    <row r="15339" ht="15" customHeight="1" x14ac:dyDescent="0.3"/>
    <row r="15340" ht="15" customHeight="1" x14ac:dyDescent="0.3"/>
    <row r="15341" ht="15" customHeight="1" x14ac:dyDescent="0.3"/>
    <row r="15342" ht="15" customHeight="1" x14ac:dyDescent="0.3"/>
    <row r="15343" ht="15" customHeight="1" x14ac:dyDescent="0.3"/>
    <row r="15344" ht="15" customHeight="1" x14ac:dyDescent="0.3"/>
    <row r="15345" ht="15" customHeight="1" x14ac:dyDescent="0.3"/>
    <row r="15346" ht="15" customHeight="1" x14ac:dyDescent="0.3"/>
    <row r="15347" ht="15" customHeight="1" x14ac:dyDescent="0.3"/>
    <row r="15348" ht="15" customHeight="1" x14ac:dyDescent="0.3"/>
    <row r="15349" ht="15" customHeight="1" x14ac:dyDescent="0.3"/>
    <row r="15350" ht="15" customHeight="1" x14ac:dyDescent="0.3"/>
    <row r="15351" ht="15" customHeight="1" x14ac:dyDescent="0.3"/>
    <row r="15352" ht="15" customHeight="1" x14ac:dyDescent="0.3"/>
    <row r="15353" ht="15" customHeight="1" x14ac:dyDescent="0.3"/>
    <row r="15354" ht="15" customHeight="1" x14ac:dyDescent="0.3"/>
    <row r="15355" ht="15" customHeight="1" x14ac:dyDescent="0.3"/>
    <row r="15356" ht="15" customHeight="1" x14ac:dyDescent="0.3"/>
    <row r="15357" ht="15" customHeight="1" x14ac:dyDescent="0.3"/>
    <row r="15358" ht="15" customHeight="1" x14ac:dyDescent="0.3"/>
    <row r="15359" ht="15" customHeight="1" x14ac:dyDescent="0.3"/>
    <row r="15360" ht="15" customHeight="1" x14ac:dyDescent="0.3"/>
    <row r="15361" ht="15" customHeight="1" x14ac:dyDescent="0.3"/>
    <row r="15362" ht="15" customHeight="1" x14ac:dyDescent="0.3"/>
    <row r="15363" ht="15" customHeight="1" x14ac:dyDescent="0.3"/>
    <row r="15364" ht="15" customHeight="1" x14ac:dyDescent="0.3"/>
    <row r="15365" ht="15" customHeight="1" x14ac:dyDescent="0.3"/>
    <row r="15366" ht="15" customHeight="1" x14ac:dyDescent="0.3"/>
    <row r="15367" ht="15" customHeight="1" x14ac:dyDescent="0.3"/>
    <row r="15368" ht="15" customHeight="1" x14ac:dyDescent="0.3"/>
    <row r="15369" ht="15" customHeight="1" x14ac:dyDescent="0.3"/>
    <row r="15370" ht="15" customHeight="1" x14ac:dyDescent="0.3"/>
    <row r="15371" ht="15" customHeight="1" x14ac:dyDescent="0.3"/>
    <row r="15372" ht="15" customHeight="1" x14ac:dyDescent="0.3"/>
    <row r="15373" ht="15" customHeight="1" x14ac:dyDescent="0.3"/>
    <row r="15374" ht="15" customHeight="1" x14ac:dyDescent="0.3"/>
    <row r="15375" ht="15" customHeight="1" x14ac:dyDescent="0.3"/>
    <row r="15376" ht="15" customHeight="1" x14ac:dyDescent="0.3"/>
    <row r="15377" ht="15" customHeight="1" x14ac:dyDescent="0.3"/>
    <row r="15378" ht="15" customHeight="1" x14ac:dyDescent="0.3"/>
    <row r="15379" ht="15" customHeight="1" x14ac:dyDescent="0.3"/>
    <row r="15380" ht="15" customHeight="1" x14ac:dyDescent="0.3"/>
    <row r="15381" ht="15" customHeight="1" x14ac:dyDescent="0.3"/>
    <row r="15382" ht="15" customHeight="1" x14ac:dyDescent="0.3"/>
    <row r="15383" ht="15" customHeight="1" x14ac:dyDescent="0.3"/>
    <row r="15384" ht="15" customHeight="1" x14ac:dyDescent="0.3"/>
    <row r="15385" ht="15" customHeight="1" x14ac:dyDescent="0.3"/>
    <row r="15386" ht="15" customHeight="1" x14ac:dyDescent="0.3"/>
    <row r="15387" ht="15" customHeight="1" x14ac:dyDescent="0.3"/>
    <row r="15388" ht="15" customHeight="1" x14ac:dyDescent="0.3"/>
    <row r="15389" ht="15" customHeight="1" x14ac:dyDescent="0.3"/>
    <row r="15390" ht="15" customHeight="1" x14ac:dyDescent="0.3"/>
    <row r="15391" ht="15" customHeight="1" x14ac:dyDescent="0.3"/>
    <row r="15392" ht="15" customHeight="1" x14ac:dyDescent="0.3"/>
    <row r="15393" ht="15" customHeight="1" x14ac:dyDescent="0.3"/>
    <row r="15394" ht="15" customHeight="1" x14ac:dyDescent="0.3"/>
    <row r="15395" ht="15" customHeight="1" x14ac:dyDescent="0.3"/>
    <row r="15396" ht="15" customHeight="1" x14ac:dyDescent="0.3"/>
    <row r="15397" ht="15" customHeight="1" x14ac:dyDescent="0.3"/>
    <row r="15398" ht="15" customHeight="1" x14ac:dyDescent="0.3"/>
    <row r="15399" ht="15" customHeight="1" x14ac:dyDescent="0.3"/>
    <row r="15400" ht="15" customHeight="1" x14ac:dyDescent="0.3"/>
    <row r="15401" ht="15" customHeight="1" x14ac:dyDescent="0.3"/>
    <row r="15402" ht="15" customHeight="1" x14ac:dyDescent="0.3"/>
    <row r="15403" ht="15" customHeight="1" x14ac:dyDescent="0.3"/>
    <row r="15404" ht="15" customHeight="1" x14ac:dyDescent="0.3"/>
    <row r="15405" ht="15" customHeight="1" x14ac:dyDescent="0.3"/>
    <row r="15406" ht="15" customHeight="1" x14ac:dyDescent="0.3"/>
    <row r="15407" ht="15" customHeight="1" x14ac:dyDescent="0.3"/>
    <row r="15408" ht="15" customHeight="1" x14ac:dyDescent="0.3"/>
    <row r="15409" ht="15" customHeight="1" x14ac:dyDescent="0.3"/>
    <row r="15410" ht="15" customHeight="1" x14ac:dyDescent="0.3"/>
    <row r="15411" ht="15" customHeight="1" x14ac:dyDescent="0.3"/>
    <row r="15412" ht="15" customHeight="1" x14ac:dyDescent="0.3"/>
    <row r="15413" ht="15" customHeight="1" x14ac:dyDescent="0.3"/>
    <row r="15414" ht="15" customHeight="1" x14ac:dyDescent="0.3"/>
    <row r="15415" ht="15" customHeight="1" x14ac:dyDescent="0.3"/>
    <row r="15416" ht="15" customHeight="1" x14ac:dyDescent="0.3"/>
    <row r="15417" ht="15" customHeight="1" x14ac:dyDescent="0.3"/>
    <row r="15418" ht="15" customHeight="1" x14ac:dyDescent="0.3"/>
    <row r="15419" ht="15" customHeight="1" x14ac:dyDescent="0.3"/>
    <row r="15420" ht="15" customHeight="1" x14ac:dyDescent="0.3"/>
    <row r="15421" ht="15" customHeight="1" x14ac:dyDescent="0.3"/>
    <row r="15422" ht="15" customHeight="1" x14ac:dyDescent="0.3"/>
    <row r="15423" ht="15" customHeight="1" x14ac:dyDescent="0.3"/>
    <row r="15424" ht="15" customHeight="1" x14ac:dyDescent="0.3"/>
    <row r="15425" ht="15" customHeight="1" x14ac:dyDescent="0.3"/>
    <row r="15426" ht="15" customHeight="1" x14ac:dyDescent="0.3"/>
    <row r="15427" ht="15" customHeight="1" x14ac:dyDescent="0.3"/>
    <row r="15428" ht="15" customHeight="1" x14ac:dyDescent="0.3"/>
    <row r="15429" ht="15" customHeight="1" x14ac:dyDescent="0.3"/>
    <row r="15430" ht="15" customHeight="1" x14ac:dyDescent="0.3"/>
    <row r="15431" ht="15" customHeight="1" x14ac:dyDescent="0.3"/>
    <row r="15432" ht="15" customHeight="1" x14ac:dyDescent="0.3"/>
    <row r="15433" ht="15" customHeight="1" x14ac:dyDescent="0.3"/>
    <row r="15434" ht="15" customHeight="1" x14ac:dyDescent="0.3"/>
    <row r="15435" ht="15" customHeight="1" x14ac:dyDescent="0.3"/>
    <row r="15436" ht="15" customHeight="1" x14ac:dyDescent="0.3"/>
    <row r="15437" ht="15" customHeight="1" x14ac:dyDescent="0.3"/>
    <row r="15438" ht="15" customHeight="1" x14ac:dyDescent="0.3"/>
    <row r="15439" ht="15" customHeight="1" x14ac:dyDescent="0.3"/>
    <row r="15440" ht="15" customHeight="1" x14ac:dyDescent="0.3"/>
    <row r="15441" ht="15" customHeight="1" x14ac:dyDescent="0.3"/>
    <row r="15442" ht="15" customHeight="1" x14ac:dyDescent="0.3"/>
    <row r="15443" ht="15" customHeight="1" x14ac:dyDescent="0.3"/>
    <row r="15444" ht="15" customHeight="1" x14ac:dyDescent="0.3"/>
    <row r="15445" ht="15" customHeight="1" x14ac:dyDescent="0.3"/>
    <row r="15446" ht="15" customHeight="1" x14ac:dyDescent="0.3"/>
    <row r="15447" ht="15" customHeight="1" x14ac:dyDescent="0.3"/>
    <row r="15448" ht="15" customHeight="1" x14ac:dyDescent="0.3"/>
    <row r="15449" ht="15" customHeight="1" x14ac:dyDescent="0.3"/>
    <row r="15450" ht="15" customHeight="1" x14ac:dyDescent="0.3"/>
    <row r="15451" ht="15" customHeight="1" x14ac:dyDescent="0.3"/>
    <row r="15452" ht="15" customHeight="1" x14ac:dyDescent="0.3"/>
    <row r="15453" ht="15" customHeight="1" x14ac:dyDescent="0.3"/>
    <row r="15454" ht="15" customHeight="1" x14ac:dyDescent="0.3"/>
    <row r="15455" ht="15" customHeight="1" x14ac:dyDescent="0.3"/>
    <row r="15456" ht="15" customHeight="1" x14ac:dyDescent="0.3"/>
    <row r="15457" ht="15" customHeight="1" x14ac:dyDescent="0.3"/>
    <row r="15458" ht="15" customHeight="1" x14ac:dyDescent="0.3"/>
    <row r="15459" ht="15" customHeight="1" x14ac:dyDescent="0.3"/>
    <row r="15460" ht="15" customHeight="1" x14ac:dyDescent="0.3"/>
    <row r="15461" ht="15" customHeight="1" x14ac:dyDescent="0.3"/>
    <row r="15462" ht="15" customHeight="1" x14ac:dyDescent="0.3"/>
    <row r="15463" ht="15" customHeight="1" x14ac:dyDescent="0.3"/>
    <row r="15464" ht="15" customHeight="1" x14ac:dyDescent="0.3"/>
    <row r="15465" ht="15" customHeight="1" x14ac:dyDescent="0.3"/>
    <row r="15466" ht="15" customHeight="1" x14ac:dyDescent="0.3"/>
    <row r="15467" ht="15" customHeight="1" x14ac:dyDescent="0.3"/>
    <row r="15468" ht="15" customHeight="1" x14ac:dyDescent="0.3"/>
    <row r="15469" ht="15" customHeight="1" x14ac:dyDescent="0.3"/>
    <row r="15470" ht="15" customHeight="1" x14ac:dyDescent="0.3"/>
    <row r="15471" ht="15" customHeight="1" x14ac:dyDescent="0.3"/>
    <row r="15472" ht="15" customHeight="1" x14ac:dyDescent="0.3"/>
    <row r="15473" ht="15" customHeight="1" x14ac:dyDescent="0.3"/>
    <row r="15474" ht="15" customHeight="1" x14ac:dyDescent="0.3"/>
    <row r="15475" ht="15" customHeight="1" x14ac:dyDescent="0.3"/>
    <row r="15476" ht="15" customHeight="1" x14ac:dyDescent="0.3"/>
    <row r="15477" ht="15" customHeight="1" x14ac:dyDescent="0.3"/>
    <row r="15478" ht="15" customHeight="1" x14ac:dyDescent="0.3"/>
    <row r="15479" ht="15" customHeight="1" x14ac:dyDescent="0.3"/>
    <row r="15480" ht="15" customHeight="1" x14ac:dyDescent="0.3"/>
    <row r="15481" ht="15" customHeight="1" x14ac:dyDescent="0.3"/>
    <row r="15482" ht="15" customHeight="1" x14ac:dyDescent="0.3"/>
    <row r="15483" ht="15" customHeight="1" x14ac:dyDescent="0.3"/>
    <row r="15484" ht="15" customHeight="1" x14ac:dyDescent="0.3"/>
    <row r="15485" ht="15" customHeight="1" x14ac:dyDescent="0.3"/>
    <row r="15486" ht="15" customHeight="1" x14ac:dyDescent="0.3"/>
    <row r="15487" ht="15" customHeight="1" x14ac:dyDescent="0.3"/>
    <row r="15488" ht="15" customHeight="1" x14ac:dyDescent="0.3"/>
    <row r="15489" ht="15" customHeight="1" x14ac:dyDescent="0.3"/>
    <row r="15490" ht="15" customHeight="1" x14ac:dyDescent="0.3"/>
    <row r="15491" ht="15" customHeight="1" x14ac:dyDescent="0.3"/>
    <row r="15492" ht="15" customHeight="1" x14ac:dyDescent="0.3"/>
    <row r="15493" ht="15" customHeight="1" x14ac:dyDescent="0.3"/>
    <row r="15494" ht="15" customHeight="1" x14ac:dyDescent="0.3"/>
    <row r="15495" ht="15" customHeight="1" x14ac:dyDescent="0.3"/>
    <row r="15496" ht="15" customHeight="1" x14ac:dyDescent="0.3"/>
    <row r="15497" ht="15" customHeight="1" x14ac:dyDescent="0.3"/>
    <row r="15498" ht="15" customHeight="1" x14ac:dyDescent="0.3"/>
    <row r="15499" ht="15" customHeight="1" x14ac:dyDescent="0.3"/>
    <row r="15500" ht="15" customHeight="1" x14ac:dyDescent="0.3"/>
    <row r="15501" ht="15" customHeight="1" x14ac:dyDescent="0.3"/>
    <row r="15502" ht="15" customHeight="1" x14ac:dyDescent="0.3"/>
    <row r="15503" ht="15" customHeight="1" x14ac:dyDescent="0.3"/>
    <row r="15504" ht="15" customHeight="1" x14ac:dyDescent="0.3"/>
    <row r="15505" ht="15" customHeight="1" x14ac:dyDescent="0.3"/>
    <row r="15506" ht="15" customHeight="1" x14ac:dyDescent="0.3"/>
    <row r="15507" ht="15" customHeight="1" x14ac:dyDescent="0.3"/>
    <row r="15508" ht="15" customHeight="1" x14ac:dyDescent="0.3"/>
    <row r="15509" ht="15" customHeight="1" x14ac:dyDescent="0.3"/>
    <row r="15510" ht="15" customHeight="1" x14ac:dyDescent="0.3"/>
    <row r="15511" ht="15" customHeight="1" x14ac:dyDescent="0.3"/>
    <row r="15512" ht="15" customHeight="1" x14ac:dyDescent="0.3"/>
    <row r="15513" ht="15" customHeight="1" x14ac:dyDescent="0.3"/>
    <row r="15514" ht="15" customHeight="1" x14ac:dyDescent="0.3"/>
    <row r="15515" ht="15" customHeight="1" x14ac:dyDescent="0.3"/>
    <row r="15516" ht="15" customHeight="1" x14ac:dyDescent="0.3"/>
    <row r="15517" ht="15" customHeight="1" x14ac:dyDescent="0.3"/>
    <row r="15518" ht="15" customHeight="1" x14ac:dyDescent="0.3"/>
    <row r="15519" ht="15" customHeight="1" x14ac:dyDescent="0.3"/>
    <row r="15520" ht="15" customHeight="1" x14ac:dyDescent="0.3"/>
    <row r="15521" ht="15" customHeight="1" x14ac:dyDescent="0.3"/>
    <row r="15522" ht="15" customHeight="1" x14ac:dyDescent="0.3"/>
    <row r="15523" ht="15" customHeight="1" x14ac:dyDescent="0.3"/>
    <row r="15524" ht="15" customHeight="1" x14ac:dyDescent="0.3"/>
    <row r="15525" ht="15" customHeight="1" x14ac:dyDescent="0.3"/>
    <row r="15526" ht="15" customHeight="1" x14ac:dyDescent="0.3"/>
    <row r="15527" ht="15" customHeight="1" x14ac:dyDescent="0.3"/>
    <row r="15528" ht="15" customHeight="1" x14ac:dyDescent="0.3"/>
    <row r="15529" ht="15" customHeight="1" x14ac:dyDescent="0.3"/>
    <row r="15530" ht="15" customHeight="1" x14ac:dyDescent="0.3"/>
    <row r="15531" ht="15" customHeight="1" x14ac:dyDescent="0.3"/>
    <row r="15532" ht="15" customHeight="1" x14ac:dyDescent="0.3"/>
    <row r="15533" ht="15" customHeight="1" x14ac:dyDescent="0.3"/>
    <row r="15534" ht="15" customHeight="1" x14ac:dyDescent="0.3"/>
    <row r="15535" ht="15" customHeight="1" x14ac:dyDescent="0.3"/>
    <row r="15536" ht="15" customHeight="1" x14ac:dyDescent="0.3"/>
    <row r="15537" ht="15" customHeight="1" x14ac:dyDescent="0.3"/>
    <row r="15538" ht="15" customHeight="1" x14ac:dyDescent="0.3"/>
    <row r="15539" ht="15" customHeight="1" x14ac:dyDescent="0.3"/>
    <row r="15540" ht="15" customHeight="1" x14ac:dyDescent="0.3"/>
    <row r="15541" ht="15" customHeight="1" x14ac:dyDescent="0.3"/>
    <row r="15542" ht="15" customHeight="1" x14ac:dyDescent="0.3"/>
    <row r="15543" ht="15" customHeight="1" x14ac:dyDescent="0.3"/>
    <row r="15544" ht="15" customHeight="1" x14ac:dyDescent="0.3"/>
    <row r="15545" ht="15" customHeight="1" x14ac:dyDescent="0.3"/>
    <row r="15546" ht="15" customHeight="1" x14ac:dyDescent="0.3"/>
    <row r="15547" ht="15" customHeight="1" x14ac:dyDescent="0.3"/>
    <row r="15548" ht="15" customHeight="1" x14ac:dyDescent="0.3"/>
    <row r="15549" ht="15" customHeight="1" x14ac:dyDescent="0.3"/>
    <row r="15550" ht="15" customHeight="1" x14ac:dyDescent="0.3"/>
    <row r="15551" ht="15" customHeight="1" x14ac:dyDescent="0.3"/>
    <row r="15552" ht="15" customHeight="1" x14ac:dyDescent="0.3"/>
    <row r="15553" ht="15" customHeight="1" x14ac:dyDescent="0.3"/>
    <row r="15554" ht="15" customHeight="1" x14ac:dyDescent="0.3"/>
    <row r="15555" ht="15" customHeight="1" x14ac:dyDescent="0.3"/>
    <row r="15556" ht="15" customHeight="1" x14ac:dyDescent="0.3"/>
    <row r="15557" ht="15" customHeight="1" x14ac:dyDescent="0.3"/>
    <row r="15558" ht="15" customHeight="1" x14ac:dyDescent="0.3"/>
    <row r="15559" ht="15" customHeight="1" x14ac:dyDescent="0.3"/>
    <row r="15560" ht="15" customHeight="1" x14ac:dyDescent="0.3"/>
    <row r="15561" ht="15" customHeight="1" x14ac:dyDescent="0.3"/>
    <row r="15562" ht="15" customHeight="1" x14ac:dyDescent="0.3"/>
    <row r="15563" ht="15" customHeight="1" x14ac:dyDescent="0.3"/>
    <row r="15564" ht="15" customHeight="1" x14ac:dyDescent="0.3"/>
    <row r="15565" ht="15" customHeight="1" x14ac:dyDescent="0.3"/>
    <row r="15566" ht="15" customHeight="1" x14ac:dyDescent="0.3"/>
    <row r="15567" ht="15" customHeight="1" x14ac:dyDescent="0.3"/>
    <row r="15568" ht="15" customHeight="1" x14ac:dyDescent="0.3"/>
    <row r="15569" ht="15" customHeight="1" x14ac:dyDescent="0.3"/>
    <row r="15570" ht="15" customHeight="1" x14ac:dyDescent="0.3"/>
    <row r="15571" ht="15" customHeight="1" x14ac:dyDescent="0.3"/>
    <row r="15572" ht="15" customHeight="1" x14ac:dyDescent="0.3"/>
    <row r="15573" ht="15" customHeight="1" x14ac:dyDescent="0.3"/>
    <row r="15574" ht="15" customHeight="1" x14ac:dyDescent="0.3"/>
    <row r="15575" ht="15" customHeight="1" x14ac:dyDescent="0.3"/>
    <row r="15576" ht="15" customHeight="1" x14ac:dyDescent="0.3"/>
    <row r="15577" ht="15" customHeight="1" x14ac:dyDescent="0.3"/>
    <row r="15578" ht="15" customHeight="1" x14ac:dyDescent="0.3"/>
    <row r="15579" ht="15" customHeight="1" x14ac:dyDescent="0.3"/>
    <row r="15580" ht="15" customHeight="1" x14ac:dyDescent="0.3"/>
    <row r="15581" ht="15" customHeight="1" x14ac:dyDescent="0.3"/>
    <row r="15582" ht="15" customHeight="1" x14ac:dyDescent="0.3"/>
    <row r="15583" ht="15" customHeight="1" x14ac:dyDescent="0.3"/>
    <row r="15584" ht="15" customHeight="1" x14ac:dyDescent="0.3"/>
    <row r="15585" ht="15" customHeight="1" x14ac:dyDescent="0.3"/>
    <row r="15586" ht="15" customHeight="1" x14ac:dyDescent="0.3"/>
    <row r="15587" ht="15" customHeight="1" x14ac:dyDescent="0.3"/>
  </sheetData>
  <sheetProtection algorithmName="SHA-512" hashValue="m+EIXMcyvWerjdutTyARk/clGHM2UZaetf61xptH5yredZNuiD9jmCZDiopSY849W34q0RvQKBTTgF398LC3bg==" saltValue="pU0lGUhFe0Uqbb8jvoGdfg==" spinCount="100000" sheet="1" objects="1" scenarios="1" selectLockedCells="1" selectUnlockedCells="1"/>
  <mergeCells count="1">
    <mergeCell ref="A1:D1"/>
  </mergeCells>
  <pageMargins left="0.25" right="0.25" top="0.75" bottom="0.75" header="0.3" footer="0.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7">
    <tabColor theme="4" tint="0.79998168889431442"/>
    <pageSetUpPr fitToPage="1"/>
  </sheetPr>
  <dimension ref="A1:P86"/>
  <sheetViews>
    <sheetView zoomScale="80" zoomScaleNormal="80" workbookViewId="0">
      <pane ySplit="3" topLeftCell="A4" activePane="bottomLeft" state="frozenSplit"/>
      <selection sqref="A1:D1"/>
      <selection pane="bottomLeft" activeCell="J9" sqref="J9"/>
    </sheetView>
  </sheetViews>
  <sheetFormatPr defaultColWidth="9.33203125" defaultRowHeight="14.4" x14ac:dyDescent="0.3"/>
  <cols>
    <col min="1" max="1" width="100.6640625" style="8" customWidth="1"/>
    <col min="2" max="2" width="10.33203125" style="20" customWidth="1"/>
    <col min="3" max="3" width="4.5546875" style="20" customWidth="1"/>
    <col min="4" max="4" width="19.5546875" style="20" customWidth="1"/>
    <col min="5" max="5" width="10.33203125" style="20" customWidth="1"/>
    <col min="6" max="6" width="3" style="20" customWidth="1"/>
    <col min="7" max="7" width="15.6640625" style="20" customWidth="1"/>
    <col min="8" max="8" width="1.6640625" style="20" customWidth="1"/>
    <col min="9" max="9" width="18" style="20" customWidth="1"/>
    <col min="10" max="11" width="15.6640625" style="20" customWidth="1"/>
    <col min="12" max="12" width="20.6640625" style="20" customWidth="1"/>
    <col min="13" max="13" width="1.6640625" style="8" customWidth="1"/>
    <col min="14" max="14" width="20.6640625" style="8" customWidth="1"/>
    <col min="15" max="16384" width="9.33203125" style="8"/>
  </cols>
  <sheetData>
    <row r="1" spans="1:16" ht="23.4" x14ac:dyDescent="0.45">
      <c r="A1" s="284" t="s">
        <v>64</v>
      </c>
      <c r="B1" s="285"/>
      <c r="C1" s="285"/>
      <c r="D1" s="285"/>
      <c r="E1" s="285"/>
      <c r="F1" s="285"/>
      <c r="G1" s="285"/>
      <c r="H1" s="285"/>
      <c r="I1" s="285"/>
      <c r="J1" s="285"/>
      <c r="K1" s="285"/>
      <c r="L1" s="285"/>
      <c r="M1" s="285"/>
      <c r="N1" s="286"/>
    </row>
    <row r="2" spans="1:16" s="23" customFormat="1" ht="30.45" customHeight="1" x14ac:dyDescent="0.3">
      <c r="B2" s="287" t="s">
        <v>65</v>
      </c>
      <c r="C2" s="287"/>
      <c r="D2" s="287"/>
      <c r="E2" s="287" t="s">
        <v>66</v>
      </c>
      <c r="F2" s="287"/>
      <c r="G2" s="287"/>
      <c r="H2" s="91"/>
      <c r="I2" s="24"/>
      <c r="J2" s="289" t="s">
        <v>67</v>
      </c>
      <c r="K2" s="290"/>
      <c r="L2" s="21"/>
      <c r="M2" s="91"/>
      <c r="N2" s="18"/>
    </row>
    <row r="3" spans="1:16" s="23" customFormat="1" ht="108" customHeight="1" x14ac:dyDescent="0.3">
      <c r="A3" s="19" t="s">
        <v>68</v>
      </c>
      <c r="B3" s="21" t="s">
        <v>69</v>
      </c>
      <c r="C3" s="24" t="s">
        <v>70</v>
      </c>
      <c r="D3" s="21" t="s">
        <v>71</v>
      </c>
      <c r="E3" s="22" t="s">
        <v>69</v>
      </c>
      <c r="F3" s="25" t="s">
        <v>70</v>
      </c>
      <c r="G3" s="22" t="s">
        <v>72</v>
      </c>
      <c r="H3" s="91"/>
      <c r="I3" s="22"/>
      <c r="J3" s="24" t="s">
        <v>73</v>
      </c>
      <c r="K3" s="24" t="s">
        <v>74</v>
      </c>
      <c r="L3" s="24" t="s">
        <v>75</v>
      </c>
      <c r="M3" s="91"/>
      <c r="N3" s="18" t="s">
        <v>76</v>
      </c>
    </row>
    <row r="4" spans="1:16" x14ac:dyDescent="0.3">
      <c r="A4" s="216"/>
      <c r="B4" s="214"/>
      <c r="C4" s="216"/>
      <c r="D4" s="215"/>
      <c r="E4" s="214"/>
      <c r="F4" s="216"/>
      <c r="G4" s="215"/>
      <c r="H4" s="215"/>
      <c r="I4" s="215"/>
      <c r="J4" s="215"/>
      <c r="K4" s="215"/>
      <c r="L4" s="215"/>
      <c r="M4" s="216"/>
      <c r="N4" s="217"/>
    </row>
    <row r="5" spans="1:16" ht="21" x14ac:dyDescent="0.3">
      <c r="A5" s="288"/>
      <c r="B5" s="288"/>
      <c r="C5" s="288"/>
      <c r="D5" s="288"/>
      <c r="E5" s="288"/>
      <c r="F5" s="288"/>
      <c r="G5" s="288"/>
      <c r="H5" s="288"/>
      <c r="I5" s="288"/>
      <c r="J5" s="288"/>
      <c r="K5" s="288"/>
      <c r="L5" s="288"/>
      <c r="M5" s="288"/>
      <c r="N5" s="288"/>
    </row>
    <row r="6" spans="1:16" ht="6.9" customHeight="1" x14ac:dyDescent="0.3">
      <c r="B6" s="8"/>
      <c r="C6" s="8"/>
      <c r="D6" s="8"/>
      <c r="E6" s="8"/>
      <c r="F6" s="8"/>
      <c r="G6" s="8"/>
      <c r="H6" s="8"/>
      <c r="I6" s="8"/>
      <c r="J6" s="8"/>
      <c r="K6" s="8"/>
      <c r="L6" s="8"/>
    </row>
    <row r="7" spans="1:16" x14ac:dyDescent="0.3">
      <c r="A7" s="11" t="s">
        <v>77</v>
      </c>
      <c r="B7" s="4"/>
      <c r="C7" s="12"/>
      <c r="D7" s="13"/>
      <c r="E7" s="4"/>
      <c r="F7" s="12"/>
      <c r="G7" s="13"/>
      <c r="H7" s="8"/>
      <c r="I7" s="13"/>
      <c r="J7" s="13"/>
      <c r="K7" s="13"/>
      <c r="L7" s="13"/>
      <c r="N7" s="13"/>
    </row>
    <row r="8" spans="1:16" x14ac:dyDescent="0.3">
      <c r="A8" s="7" t="s">
        <v>78</v>
      </c>
      <c r="B8" s="92"/>
      <c r="C8" s="92"/>
      <c r="D8" s="92"/>
      <c r="E8" s="92"/>
      <c r="F8" s="92"/>
      <c r="G8" s="92"/>
      <c r="H8" s="8"/>
      <c r="I8" s="92"/>
      <c r="J8" s="92"/>
      <c r="K8" s="92"/>
      <c r="L8" s="92"/>
      <c r="N8" s="92"/>
    </row>
    <row r="9" spans="1:16" x14ac:dyDescent="0.3">
      <c r="A9" s="36" t="s">
        <v>79</v>
      </c>
      <c r="B9" s="223" t="e">
        <f>#REF!+#REF!+#REF!+#REF!+#REF!+#REF!+#REF!+#REF!+#REF!+#REF!</f>
        <v>#REF!</v>
      </c>
      <c r="C9" s="235"/>
      <c r="D9" s="236" t="e">
        <f>#REF!+#REF!+#REF!+#REF!+#REF!+#REF!+#REF!+#REF!+#REF!+#REF!</f>
        <v>#REF!</v>
      </c>
      <c r="E9" s="227" t="e">
        <f>#REF!+#REF!+#REF!+#REF!+#REF!+#REF!+#REF!+#REF!+#REF!+#REF!</f>
        <v>#REF!</v>
      </c>
      <c r="F9" s="233"/>
      <c r="G9" s="232" t="e">
        <f>#REF!+#REF!+#REF!+#REF!+#REF!+#REF!+#REF!+#REF!+#REF!+#REF!</f>
        <v>#REF!</v>
      </c>
      <c r="H9" s="8"/>
      <c r="I9" s="220" t="e">
        <f t="shared" ref="I9:I16" si="0">D9+G9</f>
        <v>#REF!</v>
      </c>
      <c r="J9" s="227" t="e">
        <f t="shared" ref="J9:J16" si="1">E9+B9</f>
        <v>#REF!</v>
      </c>
      <c r="K9" s="232" t="e">
        <f t="shared" ref="K9:K16" si="2">IF(J9&gt;0,L9/J9," ")</f>
        <v>#REF!</v>
      </c>
      <c r="L9" s="232" t="e">
        <f t="shared" ref="L9:L16" si="3">G9+D9</f>
        <v>#REF!</v>
      </c>
      <c r="N9" s="229" t="e">
        <f t="shared" ref="N9:N16" si="4">D9+G9</f>
        <v>#REF!</v>
      </c>
      <c r="P9" s="10"/>
    </row>
    <row r="10" spans="1:16" x14ac:dyDescent="0.3">
      <c r="A10" s="36" t="s">
        <v>80</v>
      </c>
      <c r="B10" s="223" t="e">
        <f>#REF!+#REF!+#REF!+#REF!+#REF!+#REF!+#REF!+#REF!+#REF!+#REF!</f>
        <v>#REF!</v>
      </c>
      <c r="C10" s="235"/>
      <c r="D10" s="236" t="e">
        <f>#REF!+#REF!+#REF!+#REF!+#REF!+#REF!+#REF!+#REF!+#REF!+#REF!</f>
        <v>#REF!</v>
      </c>
      <c r="E10" s="227" t="e">
        <f>#REF!+#REF!+#REF!+#REF!+#REF!+#REF!+#REF!+#REF!+#REF!+#REF!</f>
        <v>#REF!</v>
      </c>
      <c r="F10" s="233"/>
      <c r="G10" s="232" t="e">
        <f>#REF!+#REF!+#REF!+#REF!+#REF!+#REF!+#REF!+#REF!+#REF!+#REF!</f>
        <v>#REF!</v>
      </c>
      <c r="H10" s="8"/>
      <c r="I10" s="220" t="e">
        <f t="shared" si="0"/>
        <v>#REF!</v>
      </c>
      <c r="J10" s="227" t="e">
        <f t="shared" si="1"/>
        <v>#REF!</v>
      </c>
      <c r="K10" s="232" t="e">
        <f t="shared" si="2"/>
        <v>#REF!</v>
      </c>
      <c r="L10" s="232" t="e">
        <f t="shared" si="3"/>
        <v>#REF!</v>
      </c>
      <c r="N10" s="229" t="e">
        <f t="shared" si="4"/>
        <v>#REF!</v>
      </c>
    </row>
    <row r="11" spans="1:16" x14ac:dyDescent="0.3">
      <c r="A11" s="36" t="s">
        <v>81</v>
      </c>
      <c r="B11" s="223" t="e">
        <f>#REF!+#REF!+#REF!+#REF!+#REF!+#REF!+#REF!+#REF!+#REF!+#REF!</f>
        <v>#REF!</v>
      </c>
      <c r="C11" s="235"/>
      <c r="D11" s="236" t="e">
        <f>#REF!+#REF!+#REF!+#REF!+#REF!+#REF!+#REF!+#REF!+#REF!+#REF!</f>
        <v>#REF!</v>
      </c>
      <c r="E11" s="227" t="e">
        <f>#REF!+#REF!+#REF!+#REF!+#REF!+#REF!+#REF!+#REF!+#REF!+#REF!</f>
        <v>#REF!</v>
      </c>
      <c r="F11" s="233"/>
      <c r="G11" s="232" t="e">
        <f>#REF!+#REF!+#REF!+#REF!+#REF!+#REF!+#REF!+#REF!+#REF!+#REF!</f>
        <v>#REF!</v>
      </c>
      <c r="H11" s="8"/>
      <c r="I11" s="220" t="e">
        <f t="shared" si="0"/>
        <v>#REF!</v>
      </c>
      <c r="J11" s="227" t="e">
        <f t="shared" si="1"/>
        <v>#REF!</v>
      </c>
      <c r="K11" s="232" t="e">
        <f t="shared" si="2"/>
        <v>#REF!</v>
      </c>
      <c r="L11" s="232" t="e">
        <f t="shared" si="3"/>
        <v>#REF!</v>
      </c>
      <c r="N11" s="229" t="e">
        <f t="shared" si="4"/>
        <v>#REF!</v>
      </c>
    </row>
    <row r="12" spans="1:16" x14ac:dyDescent="0.3">
      <c r="A12" s="36" t="s">
        <v>82</v>
      </c>
      <c r="B12" s="223" t="e">
        <f>#REF!+#REF!+#REF!+#REF!+#REF!+#REF!+#REF!+#REF!+#REF!+#REF!</f>
        <v>#REF!</v>
      </c>
      <c r="C12" s="235"/>
      <c r="D12" s="236" t="e">
        <f>#REF!+#REF!+#REF!+#REF!+#REF!+#REF!+#REF!+#REF!+#REF!+#REF!</f>
        <v>#REF!</v>
      </c>
      <c r="E12" s="227" t="e">
        <f>#REF!+#REF!+#REF!+#REF!+#REF!+#REF!+#REF!+#REF!+#REF!+#REF!</f>
        <v>#REF!</v>
      </c>
      <c r="F12" s="233"/>
      <c r="G12" s="232" t="e">
        <f>#REF!+#REF!+#REF!+#REF!+#REF!+#REF!+#REF!+#REF!+#REF!+#REF!</f>
        <v>#REF!</v>
      </c>
      <c r="H12" s="8"/>
      <c r="I12" s="220" t="e">
        <f t="shared" si="0"/>
        <v>#REF!</v>
      </c>
      <c r="J12" s="227" t="e">
        <f t="shared" si="1"/>
        <v>#REF!</v>
      </c>
      <c r="K12" s="232" t="e">
        <f t="shared" si="2"/>
        <v>#REF!</v>
      </c>
      <c r="L12" s="232" t="e">
        <f t="shared" si="3"/>
        <v>#REF!</v>
      </c>
      <c r="N12" s="229" t="e">
        <f t="shared" si="4"/>
        <v>#REF!</v>
      </c>
    </row>
    <row r="13" spans="1:16" x14ac:dyDescent="0.3">
      <c r="A13" s="36" t="s">
        <v>83</v>
      </c>
      <c r="B13" s="223" t="e">
        <f>#REF!+#REF!+#REF!+#REF!+#REF!+#REF!+#REF!+#REF!+#REF!+#REF!</f>
        <v>#REF!</v>
      </c>
      <c r="C13" s="235"/>
      <c r="D13" s="236" t="e">
        <f>#REF!+#REF!+#REF!+#REF!+#REF!+#REF!+#REF!+#REF!+#REF!+#REF!</f>
        <v>#REF!</v>
      </c>
      <c r="E13" s="227" t="e">
        <f>#REF!+#REF!+#REF!+#REF!+#REF!+#REF!+#REF!+#REF!+#REF!+#REF!</f>
        <v>#REF!</v>
      </c>
      <c r="F13" s="233"/>
      <c r="G13" s="232" t="e">
        <f>#REF!+#REF!+#REF!+#REF!+#REF!+#REF!+#REF!+#REF!+#REF!+#REF!</f>
        <v>#REF!</v>
      </c>
      <c r="H13" s="8"/>
      <c r="I13" s="220" t="e">
        <f t="shared" si="0"/>
        <v>#REF!</v>
      </c>
      <c r="J13" s="227" t="e">
        <f t="shared" si="1"/>
        <v>#REF!</v>
      </c>
      <c r="K13" s="232" t="e">
        <f t="shared" si="2"/>
        <v>#REF!</v>
      </c>
      <c r="L13" s="232" t="e">
        <f t="shared" si="3"/>
        <v>#REF!</v>
      </c>
      <c r="N13" s="229" t="e">
        <f t="shared" si="4"/>
        <v>#REF!</v>
      </c>
    </row>
    <row r="14" spans="1:16" x14ac:dyDescent="0.3">
      <c r="A14" s="7" t="s">
        <v>84</v>
      </c>
      <c r="B14" s="223" t="e">
        <f>#REF!+#REF!+#REF!+#REF!+#REF!+#REF!+#REF!+#REF!+#REF!+#REF!</f>
        <v>#REF!</v>
      </c>
      <c r="C14" s="235"/>
      <c r="D14" s="236" t="e">
        <f>#REF!+#REF!+#REF!+#REF!+#REF!+#REF!+#REF!+#REF!+#REF!+#REF!</f>
        <v>#REF!</v>
      </c>
      <c r="E14" s="227" t="e">
        <f>#REF!+#REF!+#REF!+#REF!+#REF!+#REF!+#REF!+#REF!+#REF!+#REF!</f>
        <v>#REF!</v>
      </c>
      <c r="F14" s="233"/>
      <c r="G14" s="232" t="e">
        <f>#REF!+#REF!+#REF!+#REF!+#REF!+#REF!+#REF!+#REF!+#REF!+#REF!</f>
        <v>#REF!</v>
      </c>
      <c r="H14" s="8"/>
      <c r="I14" s="220" t="e">
        <f t="shared" si="0"/>
        <v>#REF!</v>
      </c>
      <c r="J14" s="227" t="e">
        <f t="shared" si="1"/>
        <v>#REF!</v>
      </c>
      <c r="K14" s="232" t="e">
        <f t="shared" si="2"/>
        <v>#REF!</v>
      </c>
      <c r="L14" s="232" t="e">
        <f t="shared" si="3"/>
        <v>#REF!</v>
      </c>
      <c r="N14" s="229" t="e">
        <f t="shared" si="4"/>
        <v>#REF!</v>
      </c>
    </row>
    <row r="15" spans="1:16" x14ac:dyDescent="0.3">
      <c r="A15" s="7" t="s">
        <v>85</v>
      </c>
      <c r="B15" s="223" t="e">
        <f>#REF!+#REF!+#REF!+#REF!+#REF!+#REF!+#REF!+#REF!+#REF!+#REF!</f>
        <v>#REF!</v>
      </c>
      <c r="C15" s="235"/>
      <c r="D15" s="236" t="e">
        <f>#REF!+#REF!+#REF!+#REF!+#REF!+#REF!+#REF!+#REF!+#REF!+#REF!</f>
        <v>#REF!</v>
      </c>
      <c r="E15" s="227" t="e">
        <f>#REF!+#REF!+#REF!+#REF!+#REF!+#REF!+#REF!+#REF!+#REF!+#REF!</f>
        <v>#REF!</v>
      </c>
      <c r="F15" s="233"/>
      <c r="G15" s="232" t="e">
        <f>#REF!+#REF!+#REF!+#REF!+#REF!+#REF!+#REF!+#REF!+#REF!+#REF!</f>
        <v>#REF!</v>
      </c>
      <c r="H15" s="8"/>
      <c r="I15" s="220" t="e">
        <f t="shared" si="0"/>
        <v>#REF!</v>
      </c>
      <c r="J15" s="227" t="e">
        <f t="shared" si="1"/>
        <v>#REF!</v>
      </c>
      <c r="K15" s="232" t="e">
        <f t="shared" si="2"/>
        <v>#REF!</v>
      </c>
      <c r="L15" s="232" t="e">
        <f t="shared" si="3"/>
        <v>#REF!</v>
      </c>
      <c r="N15" s="229" t="e">
        <f t="shared" si="4"/>
        <v>#REF!</v>
      </c>
    </row>
    <row r="16" spans="1:16" x14ac:dyDescent="0.3">
      <c r="A16" s="7" t="s">
        <v>86</v>
      </c>
      <c r="B16" s="223" t="e">
        <f>#REF!+#REF!+#REF!+#REF!+#REF!+#REF!+#REF!+#REF!+#REF!+#REF!</f>
        <v>#REF!</v>
      </c>
      <c r="C16" s="235"/>
      <c r="D16" s="236" t="e">
        <f>#REF!+#REF!+#REF!+#REF!+#REF!+#REF!+#REF!+#REF!+#REF!+#REF!</f>
        <v>#REF!</v>
      </c>
      <c r="E16" s="227" t="e">
        <f>#REF!+#REF!+#REF!+#REF!+#REF!+#REF!+#REF!+#REF!+#REF!+#REF!</f>
        <v>#REF!</v>
      </c>
      <c r="F16" s="233"/>
      <c r="G16" s="232" t="e">
        <f>#REF!+#REF!+#REF!+#REF!+#REF!+#REF!+#REF!+#REF!+#REF!+#REF!</f>
        <v>#REF!</v>
      </c>
      <c r="H16" s="8"/>
      <c r="I16" s="220" t="e">
        <f t="shared" si="0"/>
        <v>#REF!</v>
      </c>
      <c r="J16" s="227" t="e">
        <f t="shared" si="1"/>
        <v>#REF!</v>
      </c>
      <c r="K16" s="232" t="e">
        <f t="shared" si="2"/>
        <v>#REF!</v>
      </c>
      <c r="L16" s="232" t="e">
        <f t="shared" si="3"/>
        <v>#REF!</v>
      </c>
      <c r="N16" s="229" t="e">
        <f t="shared" si="4"/>
        <v>#REF!</v>
      </c>
    </row>
    <row r="17" spans="1:14" x14ac:dyDescent="0.3">
      <c r="A17" s="11" t="s">
        <v>87</v>
      </c>
      <c r="B17" s="224"/>
      <c r="C17" s="234"/>
      <c r="D17" s="230"/>
      <c r="E17" s="224"/>
      <c r="F17" s="234"/>
      <c r="G17" s="230"/>
      <c r="H17" s="8"/>
      <c r="I17" s="13"/>
      <c r="J17" s="228"/>
      <c r="K17" s="230"/>
      <c r="L17" s="230"/>
      <c r="N17" s="230"/>
    </row>
    <row r="18" spans="1:14" x14ac:dyDescent="0.3">
      <c r="A18" s="9"/>
      <c r="B18" s="223" t="e">
        <f>#REF!+#REF!+#REF!+#REF!+#REF!+#REF!+#REF!+#REF!+#REF!+#REF!</f>
        <v>#REF!</v>
      </c>
      <c r="C18" s="235"/>
      <c r="D18" s="236" t="e">
        <f>#REF!+#REF!+#REF!+#REF!+#REF!+#REF!+#REF!+#REF!+#REF!+#REF!</f>
        <v>#REF!</v>
      </c>
      <c r="E18" s="227" t="e">
        <f>#REF!+#REF!+#REF!+#REF!+#REF!+#REF!+#REF!+#REF!+#REF!+#REF!</f>
        <v>#REF!</v>
      </c>
      <c r="F18" s="233"/>
      <c r="G18" s="232" t="e">
        <f>#REF!+#REF!+#REF!+#REF!+#REF!+#REF!+#REF!+#REF!+#REF!+#REF!</f>
        <v>#REF!</v>
      </c>
      <c r="H18" s="8"/>
      <c r="I18" s="220" t="e">
        <f>D18+G18</f>
        <v>#REF!</v>
      </c>
      <c r="J18" s="227" t="e">
        <f>E18+B18</f>
        <v>#REF!</v>
      </c>
      <c r="K18" s="232" t="e">
        <f>IF(J18&gt;0,L18/J18," ")</f>
        <v>#REF!</v>
      </c>
      <c r="L18" s="232" t="e">
        <f>G18+D18</f>
        <v>#REF!</v>
      </c>
      <c r="N18" s="229" t="e">
        <f>D18+G18</f>
        <v>#REF!</v>
      </c>
    </row>
    <row r="19" spans="1:14" x14ac:dyDescent="0.3">
      <c r="A19" s="11" t="s">
        <v>88</v>
      </c>
      <c r="B19" s="224"/>
      <c r="C19" s="234"/>
      <c r="D19" s="230"/>
      <c r="E19" s="224"/>
      <c r="F19" s="234"/>
      <c r="G19" s="230"/>
      <c r="H19" s="8"/>
      <c r="I19" s="13"/>
      <c r="J19" s="228"/>
      <c r="K19" s="230"/>
      <c r="L19" s="230"/>
      <c r="N19" s="230"/>
    </row>
    <row r="20" spans="1:14" x14ac:dyDescent="0.3">
      <c r="A20" s="39" t="s">
        <v>89</v>
      </c>
      <c r="B20" s="223" t="e">
        <f>#REF!+#REF!+#REF!+#REF!+#REF!+#REF!+#REF!+#REF!+#REF!+#REF!</f>
        <v>#REF!</v>
      </c>
      <c r="C20" s="235"/>
      <c r="D20" s="236" t="e">
        <f>#REF!+#REF!+#REF!+#REF!+#REF!+#REF!+#REF!+#REF!+#REF!+#REF!</f>
        <v>#REF!</v>
      </c>
      <c r="E20" s="227" t="e">
        <f>#REF!+#REF!+#REF!+#REF!+#REF!+#REF!+#REF!+#REF!+#REF!+#REF!</f>
        <v>#REF!</v>
      </c>
      <c r="F20" s="233"/>
      <c r="G20" s="232" t="e">
        <f>#REF!+#REF!+#REF!+#REF!+#REF!+#REF!+#REF!+#REF!+#REF!+#REF!</f>
        <v>#REF!</v>
      </c>
      <c r="H20" s="8"/>
      <c r="I20" s="220" t="e">
        <f>D20+G20</f>
        <v>#REF!</v>
      </c>
      <c r="J20" s="227" t="e">
        <f>E20+B20</f>
        <v>#REF!</v>
      </c>
      <c r="K20" s="232" t="e">
        <f>IF(J20&gt;0,L20/J20," ")</f>
        <v>#REF!</v>
      </c>
      <c r="L20" s="232" t="e">
        <f>G20+D20</f>
        <v>#REF!</v>
      </c>
      <c r="N20" s="229" t="e">
        <f>D20+G20</f>
        <v>#REF!</v>
      </c>
    </row>
    <row r="21" spans="1:14" x14ac:dyDescent="0.3">
      <c r="A21" s="7" t="s">
        <v>90</v>
      </c>
      <c r="B21" s="202"/>
      <c r="C21" s="165"/>
      <c r="D21" s="165"/>
      <c r="E21" s="202"/>
      <c r="F21" s="165"/>
      <c r="G21" s="165"/>
      <c r="H21" s="8"/>
      <c r="I21" s="92"/>
      <c r="J21" s="202"/>
      <c r="K21" s="165"/>
      <c r="L21" s="165"/>
      <c r="N21" s="165"/>
    </row>
    <row r="22" spans="1:14" x14ac:dyDescent="0.3">
      <c r="A22" s="37" t="s">
        <v>91</v>
      </c>
      <c r="B22" s="223" t="e">
        <f>#REF!+#REF!+#REF!+#REF!+#REF!+#REF!+#REF!+#REF!+#REF!+#REF!</f>
        <v>#REF!</v>
      </c>
      <c r="C22" s="235"/>
      <c r="D22" s="236" t="e">
        <f>#REF!+#REF!+#REF!+#REF!+#REF!+#REF!+#REF!+#REF!+#REF!+#REF!</f>
        <v>#REF!</v>
      </c>
      <c r="E22" s="227" t="e">
        <f>#REF!+#REF!+#REF!+#REF!+#REF!+#REF!+#REF!+#REF!+#REF!+#REF!</f>
        <v>#REF!</v>
      </c>
      <c r="F22" s="233"/>
      <c r="G22" s="232" t="e">
        <f>#REF!+#REF!+#REF!+#REF!+#REF!+#REF!+#REF!+#REF!+#REF!+#REF!</f>
        <v>#REF!</v>
      </c>
      <c r="H22" s="8"/>
      <c r="I22" s="220" t="e">
        <f>D22+G22</f>
        <v>#REF!</v>
      </c>
      <c r="J22" s="227" t="e">
        <f>E22+B22</f>
        <v>#REF!</v>
      </c>
      <c r="K22" s="232" t="e">
        <f>IF(J22&gt;0,L22/J22," ")</f>
        <v>#REF!</v>
      </c>
      <c r="L22" s="232" t="e">
        <f>G22+D22</f>
        <v>#REF!</v>
      </c>
      <c r="N22" s="229" t="e">
        <f>D22+G22</f>
        <v>#REF!</v>
      </c>
    </row>
    <row r="23" spans="1:14" x14ac:dyDescent="0.3">
      <c r="A23" s="37" t="s">
        <v>92</v>
      </c>
      <c r="B23" s="223" t="e">
        <f>#REF!+#REF!+#REF!+#REF!+#REF!+#REF!+#REF!+#REF!+#REF!+#REF!</f>
        <v>#REF!</v>
      </c>
      <c r="C23" s="235"/>
      <c r="D23" s="236" t="e">
        <f>#REF!+#REF!+#REF!+#REF!+#REF!+#REF!+#REF!+#REF!+#REF!+#REF!</f>
        <v>#REF!</v>
      </c>
      <c r="E23" s="227" t="e">
        <f>#REF!+#REF!+#REF!+#REF!+#REF!+#REF!+#REF!+#REF!+#REF!+#REF!</f>
        <v>#REF!</v>
      </c>
      <c r="F23" s="233"/>
      <c r="G23" s="232" t="e">
        <f>#REF!+#REF!+#REF!+#REF!+#REF!+#REF!+#REF!+#REF!+#REF!+#REF!</f>
        <v>#REF!</v>
      </c>
      <c r="H23" s="8"/>
      <c r="I23" s="220" t="e">
        <f>D23+G23</f>
        <v>#REF!</v>
      </c>
      <c r="J23" s="227" t="e">
        <f>E23+B23</f>
        <v>#REF!</v>
      </c>
      <c r="K23" s="232" t="e">
        <f>IF(J23&gt;0,L23/J23," ")</f>
        <v>#REF!</v>
      </c>
      <c r="L23" s="232" t="e">
        <f>G23+D23</f>
        <v>#REF!</v>
      </c>
      <c r="N23" s="229" t="e">
        <f>D23+G23</f>
        <v>#REF!</v>
      </c>
    </row>
    <row r="24" spans="1:14" x14ac:dyDescent="0.3">
      <c r="A24" s="37" t="s">
        <v>93</v>
      </c>
      <c r="B24" s="223" t="e">
        <f>#REF!+#REF!+#REF!+#REF!+#REF!+#REF!+#REF!+#REF!+#REF!+#REF!</f>
        <v>#REF!</v>
      </c>
      <c r="C24" s="235"/>
      <c r="D24" s="236" t="e">
        <f>#REF!+#REF!+#REF!+#REF!+#REF!+#REF!+#REF!+#REF!+#REF!+#REF!</f>
        <v>#REF!</v>
      </c>
      <c r="E24" s="227" t="e">
        <f>#REF!+#REF!+#REF!+#REF!+#REF!+#REF!+#REF!+#REF!+#REF!+#REF!</f>
        <v>#REF!</v>
      </c>
      <c r="F24" s="233"/>
      <c r="G24" s="232" t="e">
        <f>#REF!+#REF!+#REF!+#REF!+#REF!+#REF!+#REF!+#REF!+#REF!+#REF!</f>
        <v>#REF!</v>
      </c>
      <c r="H24" s="8"/>
      <c r="I24" s="220" t="e">
        <f>D24+G24</f>
        <v>#REF!</v>
      </c>
      <c r="J24" s="227" t="e">
        <f>E24+B24</f>
        <v>#REF!</v>
      </c>
      <c r="K24" s="232" t="e">
        <f>IF(J24&gt;0,L24/J24," ")</f>
        <v>#REF!</v>
      </c>
      <c r="L24" s="232" t="e">
        <f>G24+D24</f>
        <v>#REF!</v>
      </c>
      <c r="N24" s="229" t="e">
        <f>D24+G24</f>
        <v>#REF!</v>
      </c>
    </row>
    <row r="25" spans="1:14" x14ac:dyDescent="0.3">
      <c r="A25" s="7" t="s">
        <v>94</v>
      </c>
      <c r="B25" s="202"/>
      <c r="C25" s="165"/>
      <c r="D25" s="165"/>
      <c r="E25" s="202"/>
      <c r="F25" s="165"/>
      <c r="G25" s="165"/>
      <c r="H25" s="8"/>
      <c r="I25" s="92"/>
      <c r="J25" s="202"/>
      <c r="K25" s="165"/>
      <c r="L25" s="165"/>
      <c r="N25" s="165"/>
    </row>
    <row r="26" spans="1:14" x14ac:dyDescent="0.3">
      <c r="A26" s="37" t="s">
        <v>95</v>
      </c>
      <c r="B26" s="223" t="e">
        <f>#REF!+#REF!+#REF!+#REF!+#REF!+#REF!+#REF!+#REF!+#REF!+#REF!</f>
        <v>#REF!</v>
      </c>
      <c r="C26" s="235"/>
      <c r="D26" s="236" t="e">
        <f>#REF!+#REF!+#REF!+#REF!+#REF!+#REF!+#REF!+#REF!+#REF!+#REF!</f>
        <v>#REF!</v>
      </c>
      <c r="E26" s="227" t="e">
        <f>#REF!+#REF!+#REF!+#REF!+#REF!+#REF!+#REF!+#REF!+#REF!+#REF!</f>
        <v>#REF!</v>
      </c>
      <c r="F26" s="233"/>
      <c r="G26" s="232" t="e">
        <f>#REF!+#REF!+#REF!+#REF!+#REF!+#REF!+#REF!+#REF!+#REF!+#REF!</f>
        <v>#REF!</v>
      </c>
      <c r="H26" s="8"/>
      <c r="I26" s="220" t="e">
        <f>D26+G26</f>
        <v>#REF!</v>
      </c>
      <c r="J26" s="227" t="e">
        <f>E26+B26</f>
        <v>#REF!</v>
      </c>
      <c r="K26" s="232" t="e">
        <f t="shared" ref="K26:K30" si="5">IF(J26&gt;0,L26/J26," ")</f>
        <v>#REF!</v>
      </c>
      <c r="L26" s="232" t="e">
        <f>G26+D26</f>
        <v>#REF!</v>
      </c>
      <c r="N26" s="229" t="e">
        <f>D26+G26</f>
        <v>#REF!</v>
      </c>
    </row>
    <row r="27" spans="1:14" x14ac:dyDescent="0.3">
      <c r="A27" s="37" t="s">
        <v>96</v>
      </c>
      <c r="B27" s="223" t="e">
        <f>#REF!+#REF!+#REF!+#REF!+#REF!+#REF!+#REF!+#REF!+#REF!+#REF!</f>
        <v>#REF!</v>
      </c>
      <c r="C27" s="235"/>
      <c r="D27" s="236" t="e">
        <f>#REF!+#REF!+#REF!+#REF!+#REF!+#REF!+#REF!+#REF!+#REF!+#REF!</f>
        <v>#REF!</v>
      </c>
      <c r="E27" s="227" t="e">
        <f>#REF!+#REF!+#REF!+#REF!+#REF!+#REF!+#REF!+#REF!+#REF!+#REF!</f>
        <v>#REF!</v>
      </c>
      <c r="F27" s="233"/>
      <c r="G27" s="232" t="e">
        <f>#REF!+#REF!+#REF!+#REF!+#REF!+#REF!+#REF!+#REF!+#REF!+#REF!</f>
        <v>#REF!</v>
      </c>
      <c r="H27" s="8"/>
      <c r="I27" s="220" t="e">
        <f>D27+G27</f>
        <v>#REF!</v>
      </c>
      <c r="J27" s="227" t="e">
        <f>E27+B27</f>
        <v>#REF!</v>
      </c>
      <c r="K27" s="232" t="e">
        <f t="shared" si="5"/>
        <v>#REF!</v>
      </c>
      <c r="L27" s="232" t="e">
        <f>G27+D27</f>
        <v>#REF!</v>
      </c>
      <c r="N27" s="229" t="e">
        <f>D27+G27</f>
        <v>#REF!</v>
      </c>
    </row>
    <row r="28" spans="1:14" x14ac:dyDescent="0.3">
      <c r="A28" s="37" t="s">
        <v>97</v>
      </c>
      <c r="B28" s="223" t="e">
        <f>#REF!+#REF!+#REF!+#REF!+#REF!+#REF!+#REF!+#REF!+#REF!+#REF!</f>
        <v>#REF!</v>
      </c>
      <c r="C28" s="235"/>
      <c r="D28" s="236" t="e">
        <f>#REF!+#REF!+#REF!+#REF!+#REF!+#REF!+#REF!+#REF!+#REF!+#REF!</f>
        <v>#REF!</v>
      </c>
      <c r="E28" s="227" t="e">
        <f>#REF!+#REF!+#REF!+#REF!+#REF!+#REF!+#REF!+#REF!+#REF!+#REF!</f>
        <v>#REF!</v>
      </c>
      <c r="F28" s="233"/>
      <c r="G28" s="232" t="e">
        <f>#REF!+#REF!+#REF!+#REF!+#REF!+#REF!+#REF!+#REF!+#REF!+#REF!</f>
        <v>#REF!</v>
      </c>
      <c r="H28" s="8"/>
      <c r="I28" s="220" t="e">
        <f>D28+G28</f>
        <v>#REF!</v>
      </c>
      <c r="J28" s="227" t="e">
        <f>E28+B28</f>
        <v>#REF!</v>
      </c>
      <c r="K28" s="232" t="e">
        <f t="shared" si="5"/>
        <v>#REF!</v>
      </c>
      <c r="L28" s="232" t="e">
        <f>G28+D28</f>
        <v>#REF!</v>
      </c>
      <c r="N28" s="229" t="e">
        <f>D28+G28</f>
        <v>#REF!</v>
      </c>
    </row>
    <row r="29" spans="1:14" x14ac:dyDescent="0.3">
      <c r="A29" s="37" t="s">
        <v>98</v>
      </c>
      <c r="B29" s="223" t="e">
        <f>#REF!+#REF!+#REF!+#REF!+#REF!+#REF!+#REF!+#REF!+#REF!+#REF!</f>
        <v>#REF!</v>
      </c>
      <c r="C29" s="235"/>
      <c r="D29" s="236" t="e">
        <f>#REF!+#REF!+#REF!+#REF!+#REF!+#REF!+#REF!+#REF!+#REF!+#REF!</f>
        <v>#REF!</v>
      </c>
      <c r="E29" s="227" t="e">
        <f>#REF!+#REF!+#REF!+#REF!+#REF!+#REF!+#REF!+#REF!+#REF!+#REF!</f>
        <v>#REF!</v>
      </c>
      <c r="F29" s="233"/>
      <c r="G29" s="232" t="e">
        <f>#REF!+#REF!+#REF!+#REF!+#REF!+#REF!+#REF!+#REF!+#REF!+#REF!</f>
        <v>#REF!</v>
      </c>
      <c r="H29" s="8"/>
      <c r="I29" s="220" t="e">
        <f>D29+G29</f>
        <v>#REF!</v>
      </c>
      <c r="J29" s="227" t="e">
        <f>E29+B29</f>
        <v>#REF!</v>
      </c>
      <c r="K29" s="232" t="e">
        <f t="shared" si="5"/>
        <v>#REF!</v>
      </c>
      <c r="L29" s="232" t="e">
        <f>G29+D29</f>
        <v>#REF!</v>
      </c>
      <c r="N29" s="229" t="e">
        <f>D29+G29</f>
        <v>#REF!</v>
      </c>
    </row>
    <row r="30" spans="1:14" x14ac:dyDescent="0.3">
      <c r="A30" s="37" t="s">
        <v>99</v>
      </c>
      <c r="B30" s="223" t="e">
        <f>#REF!+#REF!+#REF!+#REF!+#REF!+#REF!+#REF!+#REF!+#REF!+#REF!</f>
        <v>#REF!</v>
      </c>
      <c r="C30" s="235"/>
      <c r="D30" s="236" t="e">
        <f>#REF!+#REF!+#REF!+#REF!+#REF!+#REF!+#REF!+#REF!+#REF!+#REF!</f>
        <v>#REF!</v>
      </c>
      <c r="E30" s="227" t="e">
        <f>#REF!+#REF!+#REF!+#REF!+#REF!+#REF!+#REF!+#REF!+#REF!+#REF!</f>
        <v>#REF!</v>
      </c>
      <c r="F30" s="233"/>
      <c r="G30" s="232" t="e">
        <f>#REF!+#REF!+#REF!+#REF!+#REF!+#REF!+#REF!+#REF!+#REF!+#REF!</f>
        <v>#REF!</v>
      </c>
      <c r="H30" s="8"/>
      <c r="I30" s="220" t="e">
        <f>D30+G30</f>
        <v>#REF!</v>
      </c>
      <c r="J30" s="227" t="e">
        <f>E30+B30</f>
        <v>#REF!</v>
      </c>
      <c r="K30" s="232" t="e">
        <f t="shared" si="5"/>
        <v>#REF!</v>
      </c>
      <c r="L30" s="232" t="e">
        <f>G30+D30</f>
        <v>#REF!</v>
      </c>
      <c r="N30" s="229" t="e">
        <f>D30+G30</f>
        <v>#REF!</v>
      </c>
    </row>
    <row r="31" spans="1:14" x14ac:dyDescent="0.3">
      <c r="A31" s="6" t="s">
        <v>100</v>
      </c>
      <c r="B31" s="224"/>
      <c r="C31" s="234"/>
      <c r="D31" s="230"/>
      <c r="E31" s="224"/>
      <c r="F31" s="234"/>
      <c r="G31" s="230"/>
      <c r="H31" s="8"/>
      <c r="I31" s="13"/>
      <c r="J31" s="228"/>
      <c r="K31" s="230"/>
      <c r="L31" s="230"/>
      <c r="N31" s="230"/>
    </row>
    <row r="32" spans="1:14" x14ac:dyDescent="0.3">
      <c r="A32" s="40" t="s">
        <v>101</v>
      </c>
      <c r="B32" s="223" t="e">
        <f>#REF!+#REF!+#REF!+#REF!+#REF!+#REF!+#REF!+#REF!+#REF!+#REF!</f>
        <v>#REF!</v>
      </c>
      <c r="C32" s="235"/>
      <c r="D32" s="236" t="e">
        <f>#REF!+#REF!+#REF!+#REF!+#REF!+#REF!+#REF!+#REF!+#REF!+#REF!</f>
        <v>#REF!</v>
      </c>
      <c r="E32" s="227" t="e">
        <f>#REF!+#REF!+#REF!+#REF!+#REF!+#REF!+#REF!+#REF!+#REF!+#REF!</f>
        <v>#REF!</v>
      </c>
      <c r="F32" s="233"/>
      <c r="G32" s="232" t="e">
        <f>#REF!+#REF!+#REF!+#REF!+#REF!+#REF!+#REF!+#REF!+#REF!+#REF!</f>
        <v>#REF!</v>
      </c>
      <c r="H32" s="8"/>
      <c r="I32" s="220" t="e">
        <f>D32+G32</f>
        <v>#REF!</v>
      </c>
      <c r="J32" s="227" t="e">
        <f>E32+B32</f>
        <v>#REF!</v>
      </c>
      <c r="K32" s="232" t="e">
        <f t="shared" ref="K32" si="6">IF(J32&gt;0,L32/J32," ")</f>
        <v>#REF!</v>
      </c>
      <c r="L32" s="232" t="e">
        <f>G32+D32</f>
        <v>#REF!</v>
      </c>
      <c r="N32" s="229" t="e">
        <f>D32+G32</f>
        <v>#REF!</v>
      </c>
    </row>
    <row r="33" spans="1:14" x14ac:dyDescent="0.3">
      <c r="A33" s="39" t="s">
        <v>102</v>
      </c>
      <c r="B33" s="223" t="e">
        <f>#REF!+#REF!+#REF!+#REF!+#REF!+#REF!+#REF!+#REF!+#REF!+#REF!</f>
        <v>#REF!</v>
      </c>
      <c r="C33" s="235"/>
      <c r="D33" s="236" t="e">
        <f>#REF!+#REF!+#REF!+#REF!+#REF!+#REF!+#REF!+#REF!+#REF!+#REF!</f>
        <v>#REF!</v>
      </c>
      <c r="E33" s="227" t="e">
        <f>#REF!+#REF!+#REF!+#REF!+#REF!+#REF!+#REF!+#REF!+#REF!+#REF!</f>
        <v>#REF!</v>
      </c>
      <c r="F33" s="233"/>
      <c r="G33" s="232" t="e">
        <f>#REF!+#REF!+#REF!+#REF!+#REF!+#REF!+#REF!+#REF!+#REF!+#REF!</f>
        <v>#REF!</v>
      </c>
      <c r="H33" s="8"/>
      <c r="I33" s="220" t="e">
        <f>D33+G33</f>
        <v>#REF!</v>
      </c>
      <c r="J33" s="227" t="e">
        <f>E33+B33</f>
        <v>#REF!</v>
      </c>
      <c r="K33" s="232" t="e">
        <f t="shared" ref="K33:K36" si="7">IF(J33&gt;0,L33/J33," ")</f>
        <v>#REF!</v>
      </c>
      <c r="L33" s="232" t="e">
        <f>G33+D33</f>
        <v>#REF!</v>
      </c>
      <c r="N33" s="229" t="e">
        <f>D33+G33</f>
        <v>#REF!</v>
      </c>
    </row>
    <row r="34" spans="1:14" x14ac:dyDescent="0.3">
      <c r="A34" s="39" t="s">
        <v>103</v>
      </c>
      <c r="B34" s="223" t="e">
        <f>#REF!+#REF!+#REF!+#REF!+#REF!+#REF!+#REF!+#REF!+#REF!+#REF!</f>
        <v>#REF!</v>
      </c>
      <c r="C34" s="235"/>
      <c r="D34" s="236" t="e">
        <f>#REF!+#REF!+#REF!+#REF!+#REF!+#REF!+#REF!+#REF!+#REF!+#REF!</f>
        <v>#REF!</v>
      </c>
      <c r="E34" s="227" t="e">
        <f>#REF!+#REF!+#REF!+#REF!+#REF!+#REF!+#REF!+#REF!+#REF!+#REF!</f>
        <v>#REF!</v>
      </c>
      <c r="F34" s="233"/>
      <c r="G34" s="232" t="e">
        <f>#REF!+#REF!+#REF!+#REF!+#REF!+#REF!+#REF!+#REF!+#REF!+#REF!</f>
        <v>#REF!</v>
      </c>
      <c r="H34" s="8"/>
      <c r="I34" s="220" t="e">
        <f>D34+G34</f>
        <v>#REF!</v>
      </c>
      <c r="J34" s="227" t="e">
        <f>E34+B34</f>
        <v>#REF!</v>
      </c>
      <c r="K34" s="232" t="e">
        <f t="shared" si="7"/>
        <v>#REF!</v>
      </c>
      <c r="L34" s="232" t="e">
        <f>G34+D34</f>
        <v>#REF!</v>
      </c>
      <c r="N34" s="229" t="e">
        <f>D34+G34</f>
        <v>#REF!</v>
      </c>
    </row>
    <row r="35" spans="1:14" x14ac:dyDescent="0.3">
      <c r="A35" s="39" t="s">
        <v>104</v>
      </c>
      <c r="B35" s="223" t="e">
        <f>#REF!+#REF!+#REF!+#REF!+#REF!+#REF!+#REF!+#REF!+#REF!+#REF!</f>
        <v>#REF!</v>
      </c>
      <c r="C35" s="235"/>
      <c r="D35" s="236" t="e">
        <f>#REF!+#REF!+#REF!+#REF!+#REF!+#REF!+#REF!+#REF!+#REF!+#REF!</f>
        <v>#REF!</v>
      </c>
      <c r="E35" s="227" t="e">
        <f>#REF!+#REF!+#REF!+#REF!+#REF!+#REF!+#REF!+#REF!+#REF!+#REF!</f>
        <v>#REF!</v>
      </c>
      <c r="F35" s="233"/>
      <c r="G35" s="232" t="e">
        <f>#REF!+#REF!+#REF!+#REF!+#REF!+#REF!+#REF!+#REF!+#REF!+#REF!</f>
        <v>#REF!</v>
      </c>
      <c r="H35" s="8"/>
      <c r="I35" s="220" t="e">
        <f>D35+G35</f>
        <v>#REF!</v>
      </c>
      <c r="J35" s="227" t="e">
        <f>E35+B35</f>
        <v>#REF!</v>
      </c>
      <c r="K35" s="232" t="e">
        <f t="shared" si="7"/>
        <v>#REF!</v>
      </c>
      <c r="L35" s="232" t="e">
        <f>G35+D35</f>
        <v>#REF!</v>
      </c>
      <c r="N35" s="229" t="e">
        <f>D35+G35</f>
        <v>#REF!</v>
      </c>
    </row>
    <row r="36" spans="1:14" x14ac:dyDescent="0.3">
      <c r="A36" s="39" t="s">
        <v>105</v>
      </c>
      <c r="B36" s="223" t="e">
        <f>#REF!+#REF!+#REF!+#REF!+#REF!+#REF!+#REF!+#REF!+#REF!+#REF!</f>
        <v>#REF!</v>
      </c>
      <c r="C36" s="235"/>
      <c r="D36" s="236" t="e">
        <f>#REF!+#REF!+#REF!+#REF!+#REF!+#REF!+#REF!+#REF!+#REF!+#REF!</f>
        <v>#REF!</v>
      </c>
      <c r="E36" s="227" t="e">
        <f>#REF!+#REF!+#REF!+#REF!+#REF!+#REF!+#REF!+#REF!+#REF!+#REF!</f>
        <v>#REF!</v>
      </c>
      <c r="F36" s="233"/>
      <c r="G36" s="232" t="e">
        <f>#REF!+#REF!+#REF!+#REF!+#REF!+#REF!+#REF!+#REF!+#REF!+#REF!</f>
        <v>#REF!</v>
      </c>
      <c r="H36" s="8"/>
      <c r="I36" s="220" t="e">
        <f>D36+G36</f>
        <v>#REF!</v>
      </c>
      <c r="J36" s="227" t="e">
        <f>E36+B36</f>
        <v>#REF!</v>
      </c>
      <c r="K36" s="232" t="e">
        <f t="shared" si="7"/>
        <v>#REF!</v>
      </c>
      <c r="L36" s="232" t="e">
        <f>G36+D36</f>
        <v>#REF!</v>
      </c>
      <c r="N36" s="229" t="e">
        <f>D36+G36</f>
        <v>#REF!</v>
      </c>
    </row>
    <row r="37" spans="1:14" x14ac:dyDescent="0.3">
      <c r="A37" s="26"/>
      <c r="B37" s="202"/>
      <c r="C37" s="165"/>
      <c r="D37" s="165"/>
      <c r="E37" s="202"/>
      <c r="F37" s="165"/>
      <c r="G37" s="165"/>
      <c r="H37" s="8"/>
      <c r="I37" s="92"/>
      <c r="J37" s="202"/>
      <c r="K37" s="165"/>
      <c r="L37" s="165"/>
      <c r="N37" s="165"/>
    </row>
    <row r="38" spans="1:14" x14ac:dyDescent="0.3">
      <c r="A38" s="41" t="s">
        <v>106</v>
      </c>
      <c r="B38" s="225"/>
      <c r="C38" s="231"/>
      <c r="D38" s="231" t="e">
        <f>SUM(D9:D16,D20:D30)</f>
        <v>#REF!</v>
      </c>
      <c r="E38" s="225"/>
      <c r="F38" s="231"/>
      <c r="G38" s="231" t="e">
        <f>SUM(G9:G16,G20:G30)</f>
        <v>#REF!</v>
      </c>
      <c r="H38" s="8"/>
      <c r="I38" s="222" t="e">
        <f>SUM(I9:I16,I20:I30)</f>
        <v>#REF!</v>
      </c>
      <c r="J38" s="225"/>
      <c r="K38" s="231"/>
      <c r="L38" s="231" t="e">
        <f>SUM(L9:L16,L20:L30)</f>
        <v>#REF!</v>
      </c>
      <c r="N38" s="231" t="e">
        <f>SUM(N9:N16,N20:N30)</f>
        <v>#REF!</v>
      </c>
    </row>
    <row r="39" spans="1:14" x14ac:dyDescent="0.3">
      <c r="A39" s="41" t="s">
        <v>107</v>
      </c>
      <c r="B39" s="225"/>
      <c r="C39" s="231"/>
      <c r="D39" s="231" t="e">
        <f>SUM(D9:D36)</f>
        <v>#REF!</v>
      </c>
      <c r="E39" s="225"/>
      <c r="F39" s="231"/>
      <c r="G39" s="231" t="e">
        <f>SUM(G9:G36)</f>
        <v>#REF!</v>
      </c>
      <c r="H39" s="8"/>
      <c r="I39" s="222" t="e">
        <f>SUM(I9:I36)</f>
        <v>#REF!</v>
      </c>
      <c r="J39" s="225"/>
      <c r="K39" s="231"/>
      <c r="L39" s="231" t="e">
        <f>SUM(L9:L36)</f>
        <v>#REF!</v>
      </c>
      <c r="N39" s="231" t="e">
        <f>SUM(N9:N36)</f>
        <v>#REF!</v>
      </c>
    </row>
    <row r="40" spans="1:14" ht="6.9" customHeight="1" x14ac:dyDescent="0.3">
      <c r="B40" s="226"/>
      <c r="C40" s="140"/>
      <c r="D40" s="140"/>
      <c r="E40" s="226"/>
      <c r="F40" s="140"/>
      <c r="G40" s="140"/>
      <c r="H40" s="8"/>
      <c r="I40" s="8"/>
      <c r="J40" s="226"/>
      <c r="K40" s="140"/>
      <c r="L40" s="140"/>
      <c r="N40" s="140"/>
    </row>
    <row r="41" spans="1:14" x14ac:dyDescent="0.3">
      <c r="A41" s="11" t="s">
        <v>108</v>
      </c>
      <c r="B41" s="225"/>
      <c r="C41" s="231"/>
      <c r="D41" s="231" t="e">
        <f>+D38*0.25</f>
        <v>#REF!</v>
      </c>
      <c r="E41" s="225"/>
      <c r="F41" s="231"/>
      <c r="G41" s="231" t="e">
        <f>+G38*0.25</f>
        <v>#REF!</v>
      </c>
      <c r="H41" s="8"/>
      <c r="I41" s="222" t="e">
        <f>+I38*0.25</f>
        <v>#REF!</v>
      </c>
      <c r="J41" s="225"/>
      <c r="K41" s="231"/>
      <c r="L41" s="231" t="e">
        <f>+L38*0.25</f>
        <v>#REF!</v>
      </c>
      <c r="N41" s="231" t="e">
        <f>+N38*0.25</f>
        <v>#REF!</v>
      </c>
    </row>
    <row r="42" spans="1:14" ht="6.9" customHeight="1" x14ac:dyDescent="0.3">
      <c r="B42" s="226"/>
      <c r="C42" s="140"/>
      <c r="D42" s="140"/>
      <c r="E42" s="226"/>
      <c r="F42" s="140"/>
      <c r="G42" s="140"/>
      <c r="H42" s="8"/>
      <c r="I42" s="8"/>
      <c r="J42" s="226"/>
      <c r="K42" s="140"/>
      <c r="L42" s="140"/>
      <c r="N42" s="140"/>
    </row>
    <row r="43" spans="1:14" x14ac:dyDescent="0.3">
      <c r="A43" s="11" t="s">
        <v>109</v>
      </c>
      <c r="B43" s="225"/>
      <c r="C43" s="231"/>
      <c r="D43" s="231" t="e">
        <f>D39+D41</f>
        <v>#REF!</v>
      </c>
      <c r="E43" s="225"/>
      <c r="F43" s="231"/>
      <c r="G43" s="231" t="e">
        <f>G39+G41</f>
        <v>#REF!</v>
      </c>
      <c r="H43" s="8"/>
      <c r="I43" s="222" t="e">
        <f>I39+I41</f>
        <v>#REF!</v>
      </c>
      <c r="J43" s="225"/>
      <c r="K43" s="231"/>
      <c r="L43" s="231" t="e">
        <f>L39+L41</f>
        <v>#REF!</v>
      </c>
      <c r="N43" s="231" t="e">
        <f>N39+N41</f>
        <v>#REF!</v>
      </c>
    </row>
    <row r="44" spans="1:14" ht="6.9" customHeight="1" x14ac:dyDescent="0.3">
      <c r="B44" s="8"/>
      <c r="C44" s="8"/>
      <c r="D44" s="8"/>
      <c r="E44" s="8"/>
      <c r="F44" s="8"/>
      <c r="G44" s="8"/>
      <c r="H44" s="8"/>
      <c r="I44" s="8"/>
      <c r="J44" s="8"/>
      <c r="K44" s="8"/>
      <c r="L44" s="8"/>
    </row>
    <row r="45" spans="1:14" x14ac:dyDescent="0.3">
      <c r="A45" s="216"/>
      <c r="B45" s="214"/>
      <c r="C45" s="216"/>
      <c r="D45" s="215"/>
      <c r="E45" s="214"/>
      <c r="F45" s="216"/>
      <c r="G45" s="215"/>
      <c r="H45" s="215"/>
      <c r="I45" s="215"/>
      <c r="J45" s="215"/>
      <c r="K45" s="215"/>
      <c r="L45" s="215"/>
      <c r="M45" s="216"/>
      <c r="N45" s="217"/>
    </row>
    <row r="46" spans="1:14" ht="21" x14ac:dyDescent="0.3">
      <c r="A46" s="288" t="s">
        <v>110</v>
      </c>
      <c r="B46" s="288"/>
      <c r="C46" s="288"/>
      <c r="D46" s="288"/>
      <c r="E46" s="288"/>
      <c r="F46" s="288"/>
      <c r="G46" s="288"/>
      <c r="H46" s="288"/>
      <c r="I46" s="288"/>
      <c r="J46" s="288"/>
      <c r="K46" s="288"/>
      <c r="L46" s="288"/>
      <c r="M46" s="288"/>
      <c r="N46" s="288"/>
    </row>
    <row r="47" spans="1:14" ht="6.9" customHeight="1" x14ac:dyDescent="0.3">
      <c r="B47" s="8"/>
      <c r="C47" s="8"/>
      <c r="D47" s="8"/>
      <c r="E47" s="8"/>
      <c r="F47" s="8"/>
      <c r="G47" s="8"/>
      <c r="H47" s="8"/>
      <c r="I47" s="8"/>
      <c r="J47" s="8"/>
      <c r="K47" s="8"/>
      <c r="L47" s="8"/>
    </row>
    <row r="48" spans="1:14" x14ac:dyDescent="0.3">
      <c r="A48" s="11" t="s">
        <v>77</v>
      </c>
      <c r="B48" s="4"/>
      <c r="C48" s="12"/>
      <c r="D48" s="13"/>
      <c r="E48" s="4"/>
      <c r="F48" s="12"/>
      <c r="G48" s="13"/>
      <c r="H48" s="8"/>
      <c r="I48" s="13"/>
      <c r="J48" s="13"/>
      <c r="K48" s="13"/>
      <c r="L48" s="13"/>
      <c r="N48" s="13"/>
    </row>
    <row r="49" spans="1:16" x14ac:dyDescent="0.3">
      <c r="A49" s="7" t="s">
        <v>78</v>
      </c>
      <c r="B49" s="92"/>
      <c r="C49" s="92"/>
      <c r="D49" s="92"/>
      <c r="E49" s="92"/>
      <c r="F49" s="92"/>
      <c r="G49" s="92"/>
      <c r="H49" s="8"/>
      <c r="I49" s="92"/>
      <c r="J49" s="92"/>
      <c r="K49" s="92"/>
      <c r="L49" s="92"/>
      <c r="N49" s="92"/>
    </row>
    <row r="50" spans="1:16" x14ac:dyDescent="0.3">
      <c r="A50" s="36" t="s">
        <v>79</v>
      </c>
      <c r="B50" s="223" t="e">
        <f>#REF!+#REF!+#REF!+#REF!+#REF!+#REF!+#REF!+#REF!+#REF!+#REF!</f>
        <v>#REF!</v>
      </c>
      <c r="C50" s="218"/>
      <c r="D50" s="14" t="e">
        <f>#REF!+#REF!+#REF!+#REF!+#REF!+#REF!+#REF!+#REF!+#REF!+#REF!</f>
        <v>#REF!</v>
      </c>
      <c r="E50" s="227" t="e">
        <f>#REF!+#REF!+#REF!+#REF!+#REF!+#REF!+#REF!+#REF!+#REF!+#REF!</f>
        <v>#REF!</v>
      </c>
      <c r="F50" s="219"/>
      <c r="G50" s="15" t="e">
        <f>#REF!+#REF!+#REF!+#REF!+#REF!+#REF!+#REF!+#REF!+#REF!+#REF!</f>
        <v>#REF!</v>
      </c>
      <c r="H50" s="8"/>
      <c r="I50" s="220" t="e">
        <f t="shared" ref="I50:I57" si="8">D50+G50</f>
        <v>#REF!</v>
      </c>
      <c r="J50" s="227" t="e">
        <f t="shared" ref="J50:J57" si="9">E50+B50</f>
        <v>#REF!</v>
      </c>
      <c r="K50" s="15" t="e">
        <f t="shared" ref="K50:K59" si="10">IF(J50&gt;0,L50/J50," ")</f>
        <v>#REF!</v>
      </c>
      <c r="L50" s="15" t="e">
        <f t="shared" ref="L50:L57" si="11">G50+D50</f>
        <v>#REF!</v>
      </c>
      <c r="N50" s="220" t="e">
        <f t="shared" ref="N50:N57" si="12">D50+G50</f>
        <v>#REF!</v>
      </c>
      <c r="P50" s="10"/>
    </row>
    <row r="51" spans="1:16" x14ac:dyDescent="0.3">
      <c r="A51" s="36" t="s">
        <v>80</v>
      </c>
      <c r="B51" s="223" t="e">
        <f>#REF!+#REF!+#REF!+#REF!+#REF!+#REF!+#REF!+#REF!+#REF!+#REF!</f>
        <v>#REF!</v>
      </c>
      <c r="C51" s="218"/>
      <c r="D51" s="14" t="e">
        <f>#REF!+#REF!+#REF!+#REF!+#REF!+#REF!+#REF!+#REF!+#REF!+#REF!</f>
        <v>#REF!</v>
      </c>
      <c r="E51" s="227" t="e">
        <f>#REF!+#REF!+#REF!+#REF!+#REF!+#REF!+#REF!+#REF!+#REF!+#REF!</f>
        <v>#REF!</v>
      </c>
      <c r="F51" s="219"/>
      <c r="G51" s="15" t="e">
        <f>#REF!+#REF!+#REF!+#REF!+#REF!+#REF!+#REF!+#REF!+#REF!+#REF!</f>
        <v>#REF!</v>
      </c>
      <c r="H51" s="8"/>
      <c r="I51" s="220" t="e">
        <f t="shared" si="8"/>
        <v>#REF!</v>
      </c>
      <c r="J51" s="227" t="e">
        <f t="shared" si="9"/>
        <v>#REF!</v>
      </c>
      <c r="K51" s="15" t="e">
        <f t="shared" si="10"/>
        <v>#REF!</v>
      </c>
      <c r="L51" s="15" t="e">
        <f t="shared" si="11"/>
        <v>#REF!</v>
      </c>
      <c r="N51" s="220" t="e">
        <f t="shared" si="12"/>
        <v>#REF!</v>
      </c>
    </row>
    <row r="52" spans="1:16" x14ac:dyDescent="0.3">
      <c r="A52" s="36" t="s">
        <v>81</v>
      </c>
      <c r="B52" s="223" t="e">
        <f>#REF!+#REF!+#REF!+#REF!+#REF!+#REF!+#REF!+#REF!+#REF!+#REF!</f>
        <v>#REF!</v>
      </c>
      <c r="C52" s="218"/>
      <c r="D52" s="14" t="e">
        <f>#REF!+#REF!+#REF!+#REF!+#REF!+#REF!+#REF!+#REF!+#REF!+#REF!</f>
        <v>#REF!</v>
      </c>
      <c r="E52" s="227" t="e">
        <f>#REF!+#REF!+#REF!+#REF!+#REF!+#REF!+#REF!+#REF!+#REF!+#REF!</f>
        <v>#REF!</v>
      </c>
      <c r="F52" s="219"/>
      <c r="G52" s="15" t="e">
        <f>#REF!+#REF!+#REF!+#REF!+#REF!+#REF!+#REF!+#REF!+#REF!+#REF!</f>
        <v>#REF!</v>
      </c>
      <c r="H52" s="8"/>
      <c r="I52" s="220" t="e">
        <f t="shared" si="8"/>
        <v>#REF!</v>
      </c>
      <c r="J52" s="227" t="e">
        <f t="shared" si="9"/>
        <v>#REF!</v>
      </c>
      <c r="K52" s="15" t="e">
        <f t="shared" si="10"/>
        <v>#REF!</v>
      </c>
      <c r="L52" s="15" t="e">
        <f t="shared" si="11"/>
        <v>#REF!</v>
      </c>
      <c r="N52" s="220" t="e">
        <f t="shared" si="12"/>
        <v>#REF!</v>
      </c>
    </row>
    <row r="53" spans="1:16" x14ac:dyDescent="0.3">
      <c r="A53" s="36" t="s">
        <v>82</v>
      </c>
      <c r="B53" s="223" t="e">
        <f>#REF!+#REF!+#REF!+#REF!+#REF!+#REF!+#REF!+#REF!+#REF!+#REF!</f>
        <v>#REF!</v>
      </c>
      <c r="C53" s="218"/>
      <c r="D53" s="14" t="e">
        <f>#REF!+#REF!+#REF!+#REF!+#REF!+#REF!+#REF!+#REF!+#REF!+#REF!</f>
        <v>#REF!</v>
      </c>
      <c r="E53" s="227" t="e">
        <f>#REF!+#REF!+#REF!+#REF!+#REF!+#REF!+#REF!+#REF!+#REF!+#REF!</f>
        <v>#REF!</v>
      </c>
      <c r="F53" s="219"/>
      <c r="G53" s="15" t="e">
        <f>#REF!+#REF!+#REF!+#REF!+#REF!+#REF!+#REF!+#REF!+#REF!+#REF!</f>
        <v>#REF!</v>
      </c>
      <c r="H53" s="8"/>
      <c r="I53" s="220" t="e">
        <f t="shared" si="8"/>
        <v>#REF!</v>
      </c>
      <c r="J53" s="227" t="e">
        <f t="shared" si="9"/>
        <v>#REF!</v>
      </c>
      <c r="K53" s="15" t="e">
        <f t="shared" si="10"/>
        <v>#REF!</v>
      </c>
      <c r="L53" s="15" t="e">
        <f t="shared" si="11"/>
        <v>#REF!</v>
      </c>
      <c r="N53" s="220" t="e">
        <f t="shared" si="12"/>
        <v>#REF!</v>
      </c>
    </row>
    <row r="54" spans="1:16" x14ac:dyDescent="0.3">
      <c r="A54" s="36" t="s">
        <v>83</v>
      </c>
      <c r="B54" s="223" t="e">
        <f>#REF!+#REF!+#REF!+#REF!+#REF!+#REF!+#REF!+#REF!+#REF!+#REF!</f>
        <v>#REF!</v>
      </c>
      <c r="C54" s="218"/>
      <c r="D54" s="14" t="e">
        <f>#REF!+#REF!+#REF!+#REF!+#REF!+#REF!+#REF!+#REF!+#REF!+#REF!</f>
        <v>#REF!</v>
      </c>
      <c r="E54" s="227" t="e">
        <f>#REF!+#REF!+#REF!+#REF!+#REF!+#REF!+#REF!+#REF!+#REF!+#REF!</f>
        <v>#REF!</v>
      </c>
      <c r="F54" s="219"/>
      <c r="G54" s="15" t="e">
        <f>#REF!+#REF!+#REF!+#REF!+#REF!+#REF!+#REF!+#REF!+#REF!+#REF!</f>
        <v>#REF!</v>
      </c>
      <c r="H54" s="8"/>
      <c r="I54" s="220" t="e">
        <f t="shared" si="8"/>
        <v>#REF!</v>
      </c>
      <c r="J54" s="227" t="e">
        <f t="shared" si="9"/>
        <v>#REF!</v>
      </c>
      <c r="K54" s="15" t="e">
        <f t="shared" si="10"/>
        <v>#REF!</v>
      </c>
      <c r="L54" s="15" t="e">
        <f t="shared" si="11"/>
        <v>#REF!</v>
      </c>
      <c r="N54" s="220" t="e">
        <f t="shared" si="12"/>
        <v>#REF!</v>
      </c>
    </row>
    <row r="55" spans="1:16" x14ac:dyDescent="0.3">
      <c r="A55" s="7" t="s">
        <v>84</v>
      </c>
      <c r="B55" s="223" t="e">
        <f>#REF!+#REF!+#REF!+#REF!+#REF!+#REF!+#REF!+#REF!+#REF!+#REF!</f>
        <v>#REF!</v>
      </c>
      <c r="C55" s="218"/>
      <c r="D55" s="14" t="e">
        <f>#REF!+#REF!+#REF!+#REF!+#REF!+#REF!+#REF!+#REF!+#REF!+#REF!</f>
        <v>#REF!</v>
      </c>
      <c r="E55" s="227" t="e">
        <f>#REF!+#REF!+#REF!+#REF!+#REF!+#REF!+#REF!+#REF!+#REF!+#REF!</f>
        <v>#REF!</v>
      </c>
      <c r="F55" s="219"/>
      <c r="G55" s="15" t="e">
        <f>#REF!+#REF!+#REF!+#REF!+#REF!+#REF!+#REF!+#REF!+#REF!+#REF!</f>
        <v>#REF!</v>
      </c>
      <c r="H55" s="8"/>
      <c r="I55" s="220" t="e">
        <f t="shared" si="8"/>
        <v>#REF!</v>
      </c>
      <c r="J55" s="227" t="e">
        <f t="shared" si="9"/>
        <v>#REF!</v>
      </c>
      <c r="K55" s="15" t="e">
        <f t="shared" si="10"/>
        <v>#REF!</v>
      </c>
      <c r="L55" s="15" t="e">
        <f t="shared" si="11"/>
        <v>#REF!</v>
      </c>
      <c r="N55" s="220" t="e">
        <f t="shared" si="12"/>
        <v>#REF!</v>
      </c>
    </row>
    <row r="56" spans="1:16" x14ac:dyDescent="0.3">
      <c r="A56" s="7" t="s">
        <v>85</v>
      </c>
      <c r="B56" s="223" t="e">
        <f>#REF!+#REF!+#REF!+#REF!+#REF!+#REF!+#REF!+#REF!+#REF!+#REF!</f>
        <v>#REF!</v>
      </c>
      <c r="C56" s="218"/>
      <c r="D56" s="14" t="e">
        <f>#REF!+#REF!+#REF!+#REF!+#REF!+#REF!+#REF!+#REF!+#REF!+#REF!</f>
        <v>#REF!</v>
      </c>
      <c r="E56" s="227" t="e">
        <f>#REF!+#REF!+#REF!+#REF!+#REF!+#REF!+#REF!+#REF!+#REF!+#REF!</f>
        <v>#REF!</v>
      </c>
      <c r="F56" s="219"/>
      <c r="G56" s="15" t="e">
        <f>#REF!+#REF!+#REF!+#REF!+#REF!+#REF!+#REF!+#REF!+#REF!+#REF!</f>
        <v>#REF!</v>
      </c>
      <c r="H56" s="8"/>
      <c r="I56" s="220" t="e">
        <f t="shared" si="8"/>
        <v>#REF!</v>
      </c>
      <c r="J56" s="227" t="e">
        <f t="shared" si="9"/>
        <v>#REF!</v>
      </c>
      <c r="K56" s="15" t="e">
        <f t="shared" si="10"/>
        <v>#REF!</v>
      </c>
      <c r="L56" s="15" t="e">
        <f t="shared" si="11"/>
        <v>#REF!</v>
      </c>
      <c r="N56" s="220" t="e">
        <f t="shared" si="12"/>
        <v>#REF!</v>
      </c>
    </row>
    <row r="57" spans="1:16" x14ac:dyDescent="0.3">
      <c r="A57" s="7" t="s">
        <v>86</v>
      </c>
      <c r="B57" s="223" t="e">
        <f>#REF!+#REF!+#REF!+#REF!+#REF!+#REF!+#REF!+#REF!+#REF!+#REF!</f>
        <v>#REF!</v>
      </c>
      <c r="C57" s="218"/>
      <c r="D57" s="14" t="e">
        <f>#REF!+#REF!+#REF!+#REF!+#REF!+#REF!+#REF!+#REF!+#REF!+#REF!</f>
        <v>#REF!</v>
      </c>
      <c r="E57" s="227" t="e">
        <f>#REF!+#REF!+#REF!+#REF!+#REF!+#REF!+#REF!+#REF!+#REF!+#REF!</f>
        <v>#REF!</v>
      </c>
      <c r="F57" s="219"/>
      <c r="G57" s="15" t="e">
        <f>#REF!+#REF!+#REF!+#REF!+#REF!+#REF!+#REF!+#REF!+#REF!+#REF!</f>
        <v>#REF!</v>
      </c>
      <c r="H57" s="8"/>
      <c r="I57" s="220" t="e">
        <f t="shared" si="8"/>
        <v>#REF!</v>
      </c>
      <c r="J57" s="227" t="e">
        <f t="shared" si="9"/>
        <v>#REF!</v>
      </c>
      <c r="K57" s="15" t="e">
        <f t="shared" si="10"/>
        <v>#REF!</v>
      </c>
      <c r="L57" s="15" t="e">
        <f t="shared" si="11"/>
        <v>#REF!</v>
      </c>
      <c r="N57" s="220" t="e">
        <f t="shared" si="12"/>
        <v>#REF!</v>
      </c>
    </row>
    <row r="58" spans="1:16" x14ac:dyDescent="0.3">
      <c r="A58" s="11" t="s">
        <v>87</v>
      </c>
      <c r="B58" s="224"/>
      <c r="C58" s="12"/>
      <c r="D58" s="13"/>
      <c r="E58" s="224"/>
      <c r="F58" s="12"/>
      <c r="G58" s="13"/>
      <c r="H58" s="8"/>
      <c r="I58" s="13"/>
      <c r="J58" s="228"/>
      <c r="K58" s="13"/>
      <c r="L58" s="13"/>
      <c r="N58" s="13"/>
    </row>
    <row r="59" spans="1:16" x14ac:dyDescent="0.3">
      <c r="A59" s="9"/>
      <c r="B59" s="223" t="e">
        <f>#REF!+#REF!+#REF!+#REF!+#REF!+#REF!+#REF!+#REF!+#REF!+#REF!</f>
        <v>#REF!</v>
      </c>
      <c r="C59" s="218"/>
      <c r="D59" s="14" t="e">
        <f>#REF!+#REF!+#REF!+#REF!+#REF!+#REF!+#REF!+#REF!+#REF!+#REF!</f>
        <v>#REF!</v>
      </c>
      <c r="E59" s="227" t="e">
        <f>#REF!+#REF!+#REF!+#REF!+#REF!+#REF!+#REF!+#REF!+#REF!+#REF!</f>
        <v>#REF!</v>
      </c>
      <c r="F59" s="219"/>
      <c r="G59" s="15" t="e">
        <f>#REF!+#REF!+#REF!+#REF!+#REF!+#REF!+#REF!+#REF!+#REF!+#REF!</f>
        <v>#REF!</v>
      </c>
      <c r="H59" s="8"/>
      <c r="I59" s="220" t="e">
        <f>D59+G59</f>
        <v>#REF!</v>
      </c>
      <c r="J59" s="227" t="e">
        <f>E59+B59</f>
        <v>#REF!</v>
      </c>
      <c r="K59" s="15" t="e">
        <f t="shared" si="10"/>
        <v>#REF!</v>
      </c>
      <c r="L59" s="15" t="e">
        <f>G59+D59</f>
        <v>#REF!</v>
      </c>
      <c r="N59" s="220" t="e">
        <f>D59+G59</f>
        <v>#REF!</v>
      </c>
    </row>
    <row r="60" spans="1:16" x14ac:dyDescent="0.3">
      <c r="A60" s="11" t="s">
        <v>88</v>
      </c>
      <c r="B60" s="224"/>
      <c r="C60" s="12"/>
      <c r="D60" s="13"/>
      <c r="E60" s="224"/>
      <c r="F60" s="12"/>
      <c r="G60" s="13"/>
      <c r="H60" s="8"/>
      <c r="I60" s="13"/>
      <c r="J60" s="228"/>
      <c r="K60" s="13"/>
      <c r="L60" s="13"/>
      <c r="N60" s="13"/>
    </row>
    <row r="61" spans="1:16" x14ac:dyDescent="0.3">
      <c r="A61" s="39" t="s">
        <v>89</v>
      </c>
      <c r="B61" s="223" t="e">
        <f>#REF!+#REF!+#REF!+#REF!+#REF!+#REF!+#REF!+#REF!+#REF!+#REF!</f>
        <v>#REF!</v>
      </c>
      <c r="C61" s="218"/>
      <c r="D61" s="14" t="e">
        <f>#REF!+#REF!+#REF!+#REF!+#REF!+#REF!+#REF!+#REF!+#REF!+#REF!</f>
        <v>#REF!</v>
      </c>
      <c r="E61" s="227" t="e">
        <f>#REF!+#REF!+#REF!+#REF!+#REF!+#REF!+#REF!+#REF!+#REF!+#REF!</f>
        <v>#REF!</v>
      </c>
      <c r="F61" s="219"/>
      <c r="G61" s="15" t="e">
        <f>#REF!+#REF!+#REF!+#REF!+#REF!+#REF!+#REF!+#REF!+#REF!+#REF!</f>
        <v>#REF!</v>
      </c>
      <c r="H61" s="8"/>
      <c r="I61" s="220" t="e">
        <f>D61+G61</f>
        <v>#REF!</v>
      </c>
      <c r="J61" s="227" t="e">
        <f>E61+B61</f>
        <v>#REF!</v>
      </c>
      <c r="K61" s="15" t="e">
        <f>IF(J61&gt;0,L61/J61," ")</f>
        <v>#REF!</v>
      </c>
      <c r="L61" s="15" t="e">
        <f>G61+D61</f>
        <v>#REF!</v>
      </c>
      <c r="N61" s="220" t="e">
        <f>D61+G61</f>
        <v>#REF!</v>
      </c>
    </row>
    <row r="62" spans="1:16" x14ac:dyDescent="0.3">
      <c r="A62" s="7" t="s">
        <v>90</v>
      </c>
      <c r="B62" s="202"/>
      <c r="C62" s="92"/>
      <c r="D62" s="92"/>
      <c r="E62" s="202"/>
      <c r="F62" s="92"/>
      <c r="G62" s="92"/>
      <c r="H62" s="8"/>
      <c r="I62" s="92"/>
      <c r="J62" s="202"/>
      <c r="K62" s="92"/>
      <c r="L62" s="92"/>
      <c r="N62" s="92"/>
    </row>
    <row r="63" spans="1:16" x14ac:dyDescent="0.3">
      <c r="A63" s="37" t="s">
        <v>91</v>
      </c>
      <c r="B63" s="223" t="e">
        <f>#REF!+#REF!+#REF!+#REF!+#REF!+#REF!+#REF!+#REF!+#REF!+#REF!</f>
        <v>#REF!</v>
      </c>
      <c r="C63" s="218"/>
      <c r="D63" s="14" t="e">
        <f>#REF!+#REF!+#REF!+#REF!+#REF!+#REF!+#REF!+#REF!+#REF!+#REF!</f>
        <v>#REF!</v>
      </c>
      <c r="E63" s="227" t="e">
        <f>#REF!+#REF!+#REF!+#REF!+#REF!+#REF!+#REF!+#REF!+#REF!+#REF!</f>
        <v>#REF!</v>
      </c>
      <c r="F63" s="219"/>
      <c r="G63" s="15" t="e">
        <f>#REF!+#REF!+#REF!+#REF!+#REF!+#REF!+#REF!+#REF!+#REF!+#REF!</f>
        <v>#REF!</v>
      </c>
      <c r="H63" s="8"/>
      <c r="I63" s="220" t="e">
        <f>D63+G63</f>
        <v>#REF!</v>
      </c>
      <c r="J63" s="227" t="e">
        <f>E63+B63</f>
        <v>#REF!</v>
      </c>
      <c r="K63" s="15" t="e">
        <f>IF(J63&gt;0,L63/J63," ")</f>
        <v>#REF!</v>
      </c>
      <c r="L63" s="15" t="e">
        <f>G63+D63</f>
        <v>#REF!</v>
      </c>
      <c r="N63" s="220" t="e">
        <f>D63+G63</f>
        <v>#REF!</v>
      </c>
    </row>
    <row r="64" spans="1:16" x14ac:dyDescent="0.3">
      <c r="A64" s="37" t="s">
        <v>92</v>
      </c>
      <c r="B64" s="223" t="e">
        <f>#REF!+#REF!+#REF!+#REF!+#REF!+#REF!+#REF!+#REF!+#REF!+#REF!</f>
        <v>#REF!</v>
      </c>
      <c r="C64" s="218"/>
      <c r="D64" s="14" t="e">
        <f>#REF!+#REF!+#REF!+#REF!+#REF!+#REF!+#REF!+#REF!+#REF!+#REF!</f>
        <v>#REF!</v>
      </c>
      <c r="E64" s="227" t="e">
        <f>#REF!+#REF!+#REF!+#REF!+#REF!+#REF!+#REF!+#REF!+#REF!+#REF!</f>
        <v>#REF!</v>
      </c>
      <c r="F64" s="219"/>
      <c r="G64" s="15" t="e">
        <f>#REF!+#REF!+#REF!+#REF!+#REF!+#REF!+#REF!+#REF!+#REF!+#REF!</f>
        <v>#REF!</v>
      </c>
      <c r="H64" s="8"/>
      <c r="I64" s="220" t="e">
        <f>D64+G64</f>
        <v>#REF!</v>
      </c>
      <c r="J64" s="227" t="e">
        <f>E64+B64</f>
        <v>#REF!</v>
      </c>
      <c r="K64" s="15" t="e">
        <f>IF(J64&gt;0,L64/J64," ")</f>
        <v>#REF!</v>
      </c>
      <c r="L64" s="15" t="e">
        <f>G64+D64</f>
        <v>#REF!</v>
      </c>
      <c r="N64" s="220" t="e">
        <f>D64+G64</f>
        <v>#REF!</v>
      </c>
    </row>
    <row r="65" spans="1:14" x14ac:dyDescent="0.3">
      <c r="A65" s="37" t="s">
        <v>93</v>
      </c>
      <c r="B65" s="223" t="e">
        <f>#REF!+#REF!+#REF!+#REF!+#REF!+#REF!+#REF!+#REF!+#REF!+#REF!</f>
        <v>#REF!</v>
      </c>
      <c r="C65" s="218"/>
      <c r="D65" s="14" t="e">
        <f>#REF!+#REF!+#REF!+#REF!+#REF!+#REF!+#REF!+#REF!+#REF!+#REF!</f>
        <v>#REF!</v>
      </c>
      <c r="E65" s="227" t="e">
        <f>#REF!+#REF!+#REF!+#REF!+#REF!+#REF!+#REF!+#REF!+#REF!+#REF!</f>
        <v>#REF!</v>
      </c>
      <c r="F65" s="219"/>
      <c r="G65" s="15" t="e">
        <f>#REF!+#REF!+#REF!+#REF!+#REF!+#REF!+#REF!+#REF!+#REF!+#REF!</f>
        <v>#REF!</v>
      </c>
      <c r="H65" s="8"/>
      <c r="I65" s="220" t="e">
        <f>D65+G65</f>
        <v>#REF!</v>
      </c>
      <c r="J65" s="227" t="e">
        <f>E65+B65</f>
        <v>#REF!</v>
      </c>
      <c r="K65" s="15" t="e">
        <f>IF(J65&gt;0,L65/J65," ")</f>
        <v>#REF!</v>
      </c>
      <c r="L65" s="15" t="e">
        <f>G65+D65</f>
        <v>#REF!</v>
      </c>
      <c r="N65" s="220" t="e">
        <f>D65+G65</f>
        <v>#REF!</v>
      </c>
    </row>
    <row r="66" spans="1:14" x14ac:dyDescent="0.3">
      <c r="A66" s="7" t="s">
        <v>94</v>
      </c>
      <c r="B66" s="202"/>
      <c r="C66" s="92"/>
      <c r="D66" s="92"/>
      <c r="E66" s="202"/>
      <c r="F66" s="92"/>
      <c r="G66" s="92"/>
      <c r="H66" s="8"/>
      <c r="I66" s="92"/>
      <c r="J66" s="202"/>
      <c r="K66" s="92"/>
      <c r="L66" s="92"/>
      <c r="N66" s="92"/>
    </row>
    <row r="67" spans="1:14" x14ac:dyDescent="0.3">
      <c r="A67" s="37" t="s">
        <v>95</v>
      </c>
      <c r="B67" s="223" t="e">
        <f>#REF!+#REF!+#REF!+#REF!+#REF!+#REF!+#REF!+#REF!+#REF!+#REF!</f>
        <v>#REF!</v>
      </c>
      <c r="C67" s="218"/>
      <c r="D67" s="14" t="e">
        <f>#REF!+#REF!+#REF!+#REF!+#REF!+#REF!+#REF!+#REF!+#REF!+#REF!</f>
        <v>#REF!</v>
      </c>
      <c r="E67" s="227" t="e">
        <f>#REF!+#REF!+#REF!+#REF!+#REF!+#REF!+#REF!+#REF!+#REF!+#REF!</f>
        <v>#REF!</v>
      </c>
      <c r="F67" s="219"/>
      <c r="G67" s="15" t="e">
        <f>#REF!+#REF!+#REF!+#REF!+#REF!+#REF!+#REF!+#REF!+#REF!+#REF!</f>
        <v>#REF!</v>
      </c>
      <c r="H67" s="8"/>
      <c r="I67" s="220" t="e">
        <f>D67+G67</f>
        <v>#REF!</v>
      </c>
      <c r="J67" s="227" t="e">
        <f>E67+B67</f>
        <v>#REF!</v>
      </c>
      <c r="K67" s="15" t="e">
        <f t="shared" ref="K67:K77" si="13">IF(J67&gt;0,L67/J67," ")</f>
        <v>#REF!</v>
      </c>
      <c r="L67" s="15" t="e">
        <f>G67+D67</f>
        <v>#REF!</v>
      </c>
      <c r="N67" s="220" t="e">
        <f>D67+G67</f>
        <v>#REF!</v>
      </c>
    </row>
    <row r="68" spans="1:14" x14ac:dyDescent="0.3">
      <c r="A68" s="37" t="s">
        <v>96</v>
      </c>
      <c r="B68" s="223" t="e">
        <f>#REF!+#REF!+#REF!+#REF!+#REF!+#REF!+#REF!+#REF!+#REF!+#REF!</f>
        <v>#REF!</v>
      </c>
      <c r="C68" s="218"/>
      <c r="D68" s="14" t="e">
        <f>#REF!+#REF!+#REF!+#REF!+#REF!+#REF!+#REF!+#REF!+#REF!+#REF!</f>
        <v>#REF!</v>
      </c>
      <c r="E68" s="227" t="e">
        <f>#REF!+#REF!+#REF!+#REF!+#REF!+#REF!+#REF!+#REF!+#REF!+#REF!</f>
        <v>#REF!</v>
      </c>
      <c r="F68" s="219"/>
      <c r="G68" s="15" t="e">
        <f>#REF!+#REF!+#REF!+#REF!+#REF!+#REF!+#REF!+#REF!+#REF!+#REF!</f>
        <v>#REF!</v>
      </c>
      <c r="H68" s="8"/>
      <c r="I68" s="220" t="e">
        <f>D68+G68</f>
        <v>#REF!</v>
      </c>
      <c r="J68" s="227" t="e">
        <f>E68+B68</f>
        <v>#REF!</v>
      </c>
      <c r="K68" s="15" t="e">
        <f t="shared" si="13"/>
        <v>#REF!</v>
      </c>
      <c r="L68" s="15" t="e">
        <f>G68+D68</f>
        <v>#REF!</v>
      </c>
      <c r="N68" s="220" t="e">
        <f>D68+G68</f>
        <v>#REF!</v>
      </c>
    </row>
    <row r="69" spans="1:14" x14ac:dyDescent="0.3">
      <c r="A69" s="37" t="s">
        <v>97</v>
      </c>
      <c r="B69" s="223" t="e">
        <f>#REF!+#REF!+#REF!+#REF!+#REF!+#REF!+#REF!+#REF!+#REF!+#REF!</f>
        <v>#REF!</v>
      </c>
      <c r="C69" s="218"/>
      <c r="D69" s="14" t="e">
        <f>#REF!+#REF!+#REF!+#REF!+#REF!+#REF!+#REF!+#REF!+#REF!+#REF!</f>
        <v>#REF!</v>
      </c>
      <c r="E69" s="227" t="e">
        <f>#REF!+#REF!+#REF!+#REF!+#REF!+#REF!+#REF!+#REF!+#REF!+#REF!</f>
        <v>#REF!</v>
      </c>
      <c r="F69" s="219"/>
      <c r="G69" s="15" t="e">
        <f>#REF!+#REF!+#REF!+#REF!+#REF!+#REF!+#REF!+#REF!+#REF!+#REF!</f>
        <v>#REF!</v>
      </c>
      <c r="H69" s="8"/>
      <c r="I69" s="220" t="e">
        <f>D69+G69</f>
        <v>#REF!</v>
      </c>
      <c r="J69" s="227" t="e">
        <f>E69+B69</f>
        <v>#REF!</v>
      </c>
      <c r="K69" s="15" t="e">
        <f t="shared" si="13"/>
        <v>#REF!</v>
      </c>
      <c r="L69" s="15" t="e">
        <f>G69+D69</f>
        <v>#REF!</v>
      </c>
      <c r="N69" s="220" t="e">
        <f>D69+G69</f>
        <v>#REF!</v>
      </c>
    </row>
    <row r="70" spans="1:14" x14ac:dyDescent="0.3">
      <c r="A70" s="37" t="s">
        <v>98</v>
      </c>
      <c r="B70" s="223" t="e">
        <f>#REF!+#REF!+#REF!+#REF!+#REF!+#REF!+#REF!+#REF!+#REF!+#REF!</f>
        <v>#REF!</v>
      </c>
      <c r="C70" s="218"/>
      <c r="D70" s="14" t="e">
        <f>#REF!+#REF!+#REF!+#REF!+#REF!+#REF!+#REF!+#REF!+#REF!+#REF!</f>
        <v>#REF!</v>
      </c>
      <c r="E70" s="227" t="e">
        <f>#REF!+#REF!+#REF!+#REF!+#REF!+#REF!+#REF!+#REF!+#REF!+#REF!</f>
        <v>#REF!</v>
      </c>
      <c r="F70" s="219"/>
      <c r="G70" s="15" t="e">
        <f>#REF!+#REF!+#REF!+#REF!+#REF!+#REF!+#REF!+#REF!+#REF!+#REF!</f>
        <v>#REF!</v>
      </c>
      <c r="H70" s="8"/>
      <c r="I70" s="220" t="e">
        <f>D70+G70</f>
        <v>#REF!</v>
      </c>
      <c r="J70" s="227" t="e">
        <f>E70+B70</f>
        <v>#REF!</v>
      </c>
      <c r="K70" s="15" t="e">
        <f t="shared" si="13"/>
        <v>#REF!</v>
      </c>
      <c r="L70" s="15" t="e">
        <f>G70+D70</f>
        <v>#REF!</v>
      </c>
      <c r="N70" s="220" t="e">
        <f>D70+G70</f>
        <v>#REF!</v>
      </c>
    </row>
    <row r="71" spans="1:14" x14ac:dyDescent="0.3">
      <c r="A71" s="37" t="s">
        <v>99</v>
      </c>
      <c r="B71" s="223" t="e">
        <f>#REF!+#REF!+#REF!+#REF!+#REF!+#REF!+#REF!+#REF!+#REF!+#REF!</f>
        <v>#REF!</v>
      </c>
      <c r="C71" s="218"/>
      <c r="D71" s="14" t="e">
        <f>#REF!+#REF!+#REF!+#REF!+#REF!+#REF!+#REF!+#REF!+#REF!+#REF!</f>
        <v>#REF!</v>
      </c>
      <c r="E71" s="227" t="e">
        <f>#REF!+#REF!+#REF!+#REF!+#REF!+#REF!+#REF!+#REF!+#REF!+#REF!</f>
        <v>#REF!</v>
      </c>
      <c r="F71" s="219"/>
      <c r="G71" s="15" t="e">
        <f>#REF!+#REF!+#REF!+#REF!+#REF!+#REF!+#REF!+#REF!+#REF!+#REF!</f>
        <v>#REF!</v>
      </c>
      <c r="H71" s="8"/>
      <c r="I71" s="220" t="e">
        <f>D71+G71</f>
        <v>#REF!</v>
      </c>
      <c r="J71" s="227" t="e">
        <f>E71+B71</f>
        <v>#REF!</v>
      </c>
      <c r="K71" s="15" t="e">
        <f t="shared" si="13"/>
        <v>#REF!</v>
      </c>
      <c r="L71" s="15" t="e">
        <f>G71+D71</f>
        <v>#REF!</v>
      </c>
      <c r="N71" s="220" t="e">
        <f>D71+G71</f>
        <v>#REF!</v>
      </c>
    </row>
    <row r="72" spans="1:14" x14ac:dyDescent="0.3">
      <c r="A72" s="6" t="s">
        <v>100</v>
      </c>
      <c r="B72" s="224"/>
      <c r="C72" s="12"/>
      <c r="D72" s="13"/>
      <c r="E72" s="224"/>
      <c r="F72" s="12"/>
      <c r="G72" s="13"/>
      <c r="H72" s="8"/>
      <c r="I72" s="13"/>
      <c r="J72" s="228"/>
      <c r="K72" s="13"/>
      <c r="L72" s="13"/>
      <c r="N72" s="13"/>
    </row>
    <row r="73" spans="1:14" x14ac:dyDescent="0.3">
      <c r="A73" s="40" t="s">
        <v>101</v>
      </c>
      <c r="B73" s="223" t="e">
        <f>#REF!+#REF!+#REF!+#REF!+#REF!+#REF!+#REF!+#REF!+#REF!+#REF!</f>
        <v>#REF!</v>
      </c>
      <c r="C73" s="218"/>
      <c r="D73" s="14" t="e">
        <f>#REF!+#REF!+#REF!+#REF!+#REF!+#REF!+#REF!+#REF!+#REF!+#REF!</f>
        <v>#REF!</v>
      </c>
      <c r="E73" s="227" t="e">
        <f>#REF!+#REF!+#REF!+#REF!+#REF!+#REF!+#REF!+#REF!+#REF!+#REF!</f>
        <v>#REF!</v>
      </c>
      <c r="F73" s="219"/>
      <c r="G73" s="15" t="e">
        <f>#REF!+#REF!+#REF!+#REF!+#REF!+#REF!+#REF!+#REF!+#REF!+#REF!</f>
        <v>#REF!</v>
      </c>
      <c r="H73" s="8"/>
      <c r="I73" s="220" t="e">
        <f>D73+G73</f>
        <v>#REF!</v>
      </c>
      <c r="J73" s="227" t="e">
        <f>E73+B73</f>
        <v>#REF!</v>
      </c>
      <c r="K73" s="15" t="e">
        <f t="shared" ref="K73" si="14">IF(J73&gt;0,L73/J73," ")</f>
        <v>#REF!</v>
      </c>
      <c r="L73" s="15" t="e">
        <f>G73+D73</f>
        <v>#REF!</v>
      </c>
      <c r="N73" s="220" t="e">
        <f>D73+G73</f>
        <v>#REF!</v>
      </c>
    </row>
    <row r="74" spans="1:14" x14ac:dyDescent="0.3">
      <c r="A74" s="39" t="s">
        <v>102</v>
      </c>
      <c r="B74" s="223" t="e">
        <f>#REF!+#REF!+#REF!+#REF!+#REF!+#REF!+#REF!+#REF!+#REF!+#REF!</f>
        <v>#REF!</v>
      </c>
      <c r="C74" s="218"/>
      <c r="D74" s="14" t="e">
        <f>#REF!+#REF!+#REF!+#REF!+#REF!+#REF!+#REF!+#REF!+#REF!+#REF!</f>
        <v>#REF!</v>
      </c>
      <c r="E74" s="227" t="e">
        <f>#REF!+#REF!+#REF!+#REF!+#REF!+#REF!+#REF!+#REF!+#REF!+#REF!</f>
        <v>#REF!</v>
      </c>
      <c r="F74" s="219"/>
      <c r="G74" s="15" t="e">
        <f>#REF!+#REF!+#REF!+#REF!+#REF!+#REF!+#REF!+#REF!+#REF!+#REF!</f>
        <v>#REF!</v>
      </c>
      <c r="H74" s="8"/>
      <c r="I74" s="220" t="e">
        <f>D74+G74</f>
        <v>#REF!</v>
      </c>
      <c r="J74" s="227" t="e">
        <f>E74+B74</f>
        <v>#REF!</v>
      </c>
      <c r="K74" s="15" t="e">
        <f t="shared" ref="K74:K75" si="15">IF(J74&gt;0,L74/J74," ")</f>
        <v>#REF!</v>
      </c>
      <c r="L74" s="15" t="e">
        <f>G74+D74</f>
        <v>#REF!</v>
      </c>
      <c r="N74" s="220" t="e">
        <f>D74+G74</f>
        <v>#REF!</v>
      </c>
    </row>
    <row r="75" spans="1:14" x14ac:dyDescent="0.3">
      <c r="A75" s="39" t="s">
        <v>103</v>
      </c>
      <c r="B75" s="223" t="e">
        <f>#REF!+#REF!+#REF!+#REF!+#REF!+#REF!+#REF!+#REF!+#REF!+#REF!</f>
        <v>#REF!</v>
      </c>
      <c r="C75" s="218"/>
      <c r="D75" s="14" t="e">
        <f>#REF!+#REF!+#REF!+#REF!+#REF!+#REF!+#REF!+#REF!+#REF!+#REF!</f>
        <v>#REF!</v>
      </c>
      <c r="E75" s="227" t="e">
        <f>#REF!+#REF!+#REF!+#REF!+#REF!+#REF!+#REF!+#REF!+#REF!+#REF!</f>
        <v>#REF!</v>
      </c>
      <c r="F75" s="219"/>
      <c r="G75" s="15" t="e">
        <f>#REF!+#REF!+#REF!+#REF!+#REF!+#REF!+#REF!+#REF!+#REF!+#REF!</f>
        <v>#REF!</v>
      </c>
      <c r="H75" s="8"/>
      <c r="I75" s="220" t="e">
        <f>D75+G75</f>
        <v>#REF!</v>
      </c>
      <c r="J75" s="227" t="e">
        <f>E75+B75</f>
        <v>#REF!</v>
      </c>
      <c r="K75" s="15" t="e">
        <f t="shared" si="15"/>
        <v>#REF!</v>
      </c>
      <c r="L75" s="15" t="e">
        <f>G75+D75</f>
        <v>#REF!</v>
      </c>
      <c r="N75" s="220" t="e">
        <f>D75+G75</f>
        <v>#REF!</v>
      </c>
    </row>
    <row r="76" spans="1:14" x14ac:dyDescent="0.3">
      <c r="A76" s="39" t="s">
        <v>104</v>
      </c>
      <c r="B76" s="223" t="e">
        <f>#REF!+#REF!+#REF!+#REF!+#REF!+#REF!+#REF!+#REF!+#REF!+#REF!</f>
        <v>#REF!</v>
      </c>
      <c r="C76" s="218"/>
      <c r="D76" s="14" t="e">
        <f>#REF!+#REF!+#REF!+#REF!+#REF!+#REF!+#REF!+#REF!+#REF!+#REF!</f>
        <v>#REF!</v>
      </c>
      <c r="E76" s="227" t="e">
        <f>#REF!+#REF!+#REF!+#REF!+#REF!+#REF!+#REF!+#REF!+#REF!+#REF!</f>
        <v>#REF!</v>
      </c>
      <c r="F76" s="219"/>
      <c r="G76" s="15" t="e">
        <f>#REF!+#REF!+#REF!+#REF!+#REF!+#REF!+#REF!+#REF!+#REF!+#REF!</f>
        <v>#REF!</v>
      </c>
      <c r="H76" s="8"/>
      <c r="I76" s="220" t="e">
        <f>D76+G76</f>
        <v>#REF!</v>
      </c>
      <c r="J76" s="227" t="e">
        <f>E76+B76</f>
        <v>#REF!</v>
      </c>
      <c r="K76" s="15" t="e">
        <f t="shared" si="13"/>
        <v>#REF!</v>
      </c>
      <c r="L76" s="15" t="e">
        <f>G76+D76</f>
        <v>#REF!</v>
      </c>
      <c r="N76" s="220" t="e">
        <f>D76+G76</f>
        <v>#REF!</v>
      </c>
    </row>
    <row r="77" spans="1:14" x14ac:dyDescent="0.3">
      <c r="A77" s="39" t="s">
        <v>105</v>
      </c>
      <c r="B77" s="223" t="e">
        <f>#REF!+#REF!+#REF!+#REF!+#REF!+#REF!+#REF!+#REF!+#REF!+#REF!</f>
        <v>#REF!</v>
      </c>
      <c r="C77" s="218"/>
      <c r="D77" s="14" t="e">
        <f>#REF!+#REF!+#REF!+#REF!+#REF!+#REF!+#REF!+#REF!+#REF!+#REF!</f>
        <v>#REF!</v>
      </c>
      <c r="E77" s="227" t="e">
        <f>#REF!+#REF!+#REF!+#REF!+#REF!+#REF!+#REF!+#REF!+#REF!+#REF!</f>
        <v>#REF!</v>
      </c>
      <c r="F77" s="219"/>
      <c r="G77" s="15" t="e">
        <f>#REF!+#REF!+#REF!+#REF!+#REF!+#REF!+#REF!+#REF!+#REF!+#REF!</f>
        <v>#REF!</v>
      </c>
      <c r="H77" s="8"/>
      <c r="I77" s="220" t="e">
        <f>D77+G77</f>
        <v>#REF!</v>
      </c>
      <c r="J77" s="227" t="e">
        <f>E77+B77</f>
        <v>#REF!</v>
      </c>
      <c r="K77" s="15" t="e">
        <f t="shared" si="13"/>
        <v>#REF!</v>
      </c>
      <c r="L77" s="15" t="e">
        <f>G77+D77</f>
        <v>#REF!</v>
      </c>
      <c r="N77" s="220" t="e">
        <f>D77+G77</f>
        <v>#REF!</v>
      </c>
    </row>
    <row r="78" spans="1:14" x14ac:dyDescent="0.3">
      <c r="A78" s="16"/>
      <c r="B78" s="202"/>
      <c r="C78" s="92"/>
      <c r="D78" s="92"/>
      <c r="E78" s="202"/>
      <c r="F78" s="92"/>
      <c r="G78" s="92"/>
      <c r="H78" s="8"/>
      <c r="I78" s="92"/>
      <c r="J78" s="202"/>
      <c r="K78" s="92"/>
      <c r="L78" s="92"/>
      <c r="N78" s="92"/>
    </row>
    <row r="79" spans="1:14" x14ac:dyDescent="0.3">
      <c r="A79" s="41" t="s">
        <v>106</v>
      </c>
      <c r="B79" s="225"/>
      <c r="C79" s="221"/>
      <c r="D79" s="222" t="e">
        <f>SUM(D50:D57,D61:D71)</f>
        <v>#REF!</v>
      </c>
      <c r="E79" s="225"/>
      <c r="F79" s="221"/>
      <c r="G79" s="222" t="e">
        <f>SUM(G50:G57,G61:G71)</f>
        <v>#REF!</v>
      </c>
      <c r="H79" s="8"/>
      <c r="I79" s="222" t="e">
        <f>SUM(I50:I57,I61:I71)</f>
        <v>#REF!</v>
      </c>
      <c r="J79" s="225"/>
      <c r="K79" s="222"/>
      <c r="L79" s="222" t="e">
        <f>SUM(L50:L57,L61:L71)</f>
        <v>#REF!</v>
      </c>
      <c r="N79" s="222" t="e">
        <f>SUM(N50:N57,N61:N71)</f>
        <v>#REF!</v>
      </c>
    </row>
    <row r="80" spans="1:14" x14ac:dyDescent="0.3">
      <c r="A80" s="41" t="s">
        <v>107</v>
      </c>
      <c r="B80" s="225"/>
      <c r="C80" s="221"/>
      <c r="D80" s="222" t="e">
        <f>SUM(D50:D77)</f>
        <v>#REF!</v>
      </c>
      <c r="E80" s="225"/>
      <c r="F80" s="221"/>
      <c r="G80" s="222" t="e">
        <f>SUM(G50:G77)</f>
        <v>#REF!</v>
      </c>
      <c r="H80" s="8"/>
      <c r="I80" s="222" t="e">
        <f>SUM(I50:I77)</f>
        <v>#REF!</v>
      </c>
      <c r="J80" s="225"/>
      <c r="K80" s="222"/>
      <c r="L80" s="222" t="e">
        <f>SUM(L50:L77)</f>
        <v>#REF!</v>
      </c>
      <c r="N80" s="222" t="e">
        <f>SUM(N50:N77)</f>
        <v>#REF!</v>
      </c>
    </row>
    <row r="81" spans="1:14" ht="6.9" customHeight="1" x14ac:dyDescent="0.3">
      <c r="B81" s="226"/>
      <c r="C81" s="8"/>
      <c r="D81" s="8"/>
      <c r="E81" s="226"/>
      <c r="F81" s="8"/>
      <c r="G81" s="8"/>
      <c r="H81" s="8"/>
      <c r="I81" s="8"/>
      <c r="J81" s="226"/>
      <c r="K81" s="8"/>
      <c r="L81" s="8"/>
    </row>
    <row r="82" spans="1:14" x14ac:dyDescent="0.3">
      <c r="A82" s="11" t="s">
        <v>108</v>
      </c>
      <c r="B82" s="225"/>
      <c r="C82" s="221"/>
      <c r="D82" s="222" t="e">
        <f>+D79*0.25</f>
        <v>#REF!</v>
      </c>
      <c r="E82" s="225"/>
      <c r="F82" s="221"/>
      <c r="G82" s="222" t="e">
        <f>+G79*0.25</f>
        <v>#REF!</v>
      </c>
      <c r="H82" s="8"/>
      <c r="I82" s="222" t="e">
        <f>+I79*0.25</f>
        <v>#REF!</v>
      </c>
      <c r="J82" s="225"/>
      <c r="K82" s="222"/>
      <c r="L82" s="222" t="e">
        <f>+L79*0.25</f>
        <v>#REF!</v>
      </c>
      <c r="N82" s="222" t="e">
        <f>+N79*0.25</f>
        <v>#REF!</v>
      </c>
    </row>
    <row r="83" spans="1:14" ht="6.9" customHeight="1" x14ac:dyDescent="0.3">
      <c r="B83" s="226"/>
      <c r="C83" s="8"/>
      <c r="D83" s="8"/>
      <c r="E83" s="226"/>
      <c r="F83" s="8"/>
      <c r="G83" s="8"/>
      <c r="H83" s="8"/>
      <c r="I83" s="8"/>
      <c r="J83" s="226"/>
      <c r="K83" s="8"/>
      <c r="L83" s="8"/>
    </row>
    <row r="84" spans="1:14" x14ac:dyDescent="0.3">
      <c r="A84" s="11" t="s">
        <v>109</v>
      </c>
      <c r="B84" s="225"/>
      <c r="C84" s="221"/>
      <c r="D84" s="222" t="e">
        <f>D80+D82</f>
        <v>#REF!</v>
      </c>
      <c r="E84" s="225"/>
      <c r="F84" s="221"/>
      <c r="G84" s="222" t="e">
        <f>G80+G82</f>
        <v>#REF!</v>
      </c>
      <c r="H84" s="8"/>
      <c r="I84" s="222" t="e">
        <f>I80+I82</f>
        <v>#REF!</v>
      </c>
      <c r="J84" s="225"/>
      <c r="K84" s="222"/>
      <c r="L84" s="222" t="e">
        <f>L80+L82</f>
        <v>#REF!</v>
      </c>
      <c r="N84" s="222" t="e">
        <f>N80+N82</f>
        <v>#REF!</v>
      </c>
    </row>
    <row r="85" spans="1:14" ht="6.9" customHeight="1" x14ac:dyDescent="0.3">
      <c r="B85" s="8"/>
      <c r="C85" s="8"/>
      <c r="D85" s="8"/>
      <c r="E85" s="8"/>
      <c r="F85" s="8"/>
      <c r="G85" s="8"/>
      <c r="H85" s="8"/>
      <c r="I85" s="8"/>
      <c r="J85" s="8"/>
      <c r="K85" s="8"/>
      <c r="L85" s="8"/>
    </row>
    <row r="86" spans="1:14" x14ac:dyDescent="0.3">
      <c r="A86" s="216"/>
      <c r="B86" s="214"/>
      <c r="C86" s="216"/>
      <c r="D86" s="215"/>
      <c r="E86" s="214"/>
      <c r="F86" s="216"/>
      <c r="G86" s="215"/>
      <c r="H86" s="215"/>
      <c r="I86" s="215"/>
      <c r="J86" s="215"/>
      <c r="K86" s="215"/>
      <c r="L86" s="215"/>
      <c r="M86" s="216"/>
      <c r="N86" s="217"/>
    </row>
  </sheetData>
  <sheetProtection algorithmName="SHA-512" hashValue="iYIuvrPe8hBrXrQ4biJO50Y9a2qClUKgzdDwmS3gMYk7alMJkFpohjhjdVWMBLiicke6Tk1s+Oq0H3mDIdOOTA==" saltValue="5RFCF8Z4EY/WE+Ide5vlZQ==" spinCount="100000" sheet="1" objects="1" scenarios="1"/>
  <mergeCells count="6">
    <mergeCell ref="A1:N1"/>
    <mergeCell ref="B2:D2"/>
    <mergeCell ref="E2:G2"/>
    <mergeCell ref="A5:N5"/>
    <mergeCell ref="A46:N46"/>
    <mergeCell ref="J2:K2"/>
  </mergeCells>
  <pageMargins left="0.23622047244094491" right="0.23622047244094491" top="0.74803149606299213" bottom="0.74803149606299213" header="0.31496062992125984" footer="0.31496062992125984"/>
  <pageSetup paperSize="8"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BA5C5-1B9D-4091-BB59-C801AE3BE4A5}">
  <sheetPr codeName="Sheet108">
    <tabColor theme="3" tint="0.79998168889431442"/>
    <pageSetUpPr fitToPage="1"/>
  </sheetPr>
  <dimension ref="A1:N603"/>
  <sheetViews>
    <sheetView zoomScale="80" zoomScaleNormal="80" workbookViewId="0">
      <pane xSplit="1" ySplit="3" topLeftCell="J34" activePane="bottomRight" state="frozenSplit"/>
      <selection pane="topRight" activeCell="B7" sqref="B7"/>
      <selection pane="bottomLeft" activeCell="A34" sqref="A34"/>
      <selection pane="bottomRight" sqref="A1:N1"/>
    </sheetView>
  </sheetViews>
  <sheetFormatPr defaultRowHeight="14.4" x14ac:dyDescent="0.3"/>
  <cols>
    <col min="1" max="1" width="100.6640625" customWidth="1"/>
    <col min="2" max="2" width="10.33203125" hidden="1" customWidth="1"/>
    <col min="3" max="3" width="4.5546875" hidden="1" customWidth="1"/>
    <col min="4" max="4" width="19.5546875" hidden="1" customWidth="1"/>
    <col min="5" max="5" width="10.33203125" hidden="1" customWidth="1"/>
    <col min="6" max="6" width="3" hidden="1" customWidth="1"/>
    <col min="7" max="7" width="15.6640625" hidden="1" customWidth="1"/>
    <col min="8" max="8" width="1.6640625" hidden="1" customWidth="1"/>
    <col min="9" max="9" width="18" hidden="1" customWidth="1"/>
    <col min="10" max="11" width="15.6640625" customWidth="1"/>
    <col min="12" max="12" width="20.6640625" hidden="1" customWidth="1"/>
    <col min="13" max="13" width="1.6640625" customWidth="1"/>
    <col min="14" max="14" width="20.6640625" customWidth="1"/>
  </cols>
  <sheetData>
    <row r="1" spans="1:14" ht="23.25" customHeight="1" x14ac:dyDescent="0.45">
      <c r="A1" s="284" t="s">
        <v>64</v>
      </c>
      <c r="B1" s="285"/>
      <c r="C1" s="285"/>
      <c r="D1" s="285"/>
      <c r="E1" s="285"/>
      <c r="F1" s="285"/>
      <c r="G1" s="285"/>
      <c r="H1" s="285"/>
      <c r="I1" s="285"/>
      <c r="J1" s="285"/>
      <c r="K1" s="285"/>
      <c r="L1" s="285"/>
      <c r="M1" s="285"/>
      <c r="N1" s="286"/>
    </row>
    <row r="2" spans="1:14" ht="30.6" customHeight="1" x14ac:dyDescent="0.3">
      <c r="A2" s="23"/>
      <c r="B2" s="287" t="s">
        <v>65</v>
      </c>
      <c r="C2" s="287"/>
      <c r="D2" s="287"/>
      <c r="E2" s="287" t="s">
        <v>66</v>
      </c>
      <c r="F2" s="287"/>
      <c r="G2" s="287"/>
      <c r="H2" s="91"/>
      <c r="I2" s="24"/>
      <c r="J2" s="289" t="s">
        <v>67</v>
      </c>
      <c r="K2" s="290"/>
      <c r="L2" s="21"/>
      <c r="M2" s="91"/>
      <c r="N2" s="18"/>
    </row>
    <row r="3" spans="1:14" ht="108" customHeight="1" x14ac:dyDescent="0.3">
      <c r="A3" s="19" t="s">
        <v>68</v>
      </c>
      <c r="B3" s="21" t="s">
        <v>69</v>
      </c>
      <c r="C3" s="24" t="s">
        <v>70</v>
      </c>
      <c r="D3" s="21" t="s">
        <v>71</v>
      </c>
      <c r="E3" s="22" t="s">
        <v>69</v>
      </c>
      <c r="F3" s="25" t="s">
        <v>70</v>
      </c>
      <c r="G3" s="22" t="s">
        <v>72</v>
      </c>
      <c r="H3" s="91"/>
      <c r="I3" s="22"/>
      <c r="J3" s="24" t="s">
        <v>73</v>
      </c>
      <c r="K3" s="24" t="s">
        <v>74</v>
      </c>
      <c r="L3" s="24" t="s">
        <v>75</v>
      </c>
      <c r="M3" s="91"/>
      <c r="N3" s="18" t="s">
        <v>76</v>
      </c>
    </row>
    <row r="4" spans="1:14" ht="15" customHeight="1" x14ac:dyDescent="0.3">
      <c r="A4" s="216"/>
      <c r="B4" s="214"/>
      <c r="C4" s="216"/>
      <c r="D4" s="215"/>
      <c r="E4" s="214"/>
      <c r="F4" s="216"/>
      <c r="G4" s="215"/>
      <c r="H4" s="215"/>
      <c r="I4" s="215"/>
      <c r="J4" s="215"/>
      <c r="K4" s="215"/>
      <c r="L4" s="215"/>
      <c r="M4" s="216"/>
      <c r="N4" s="217"/>
    </row>
    <row r="5" spans="1:14" ht="21" customHeight="1" x14ac:dyDescent="0.3">
      <c r="A5" s="288" t="s">
        <v>111</v>
      </c>
      <c r="B5" s="288"/>
      <c r="C5" s="288"/>
      <c r="D5" s="288"/>
      <c r="E5" s="288"/>
      <c r="F5" s="288"/>
      <c r="G5" s="288"/>
      <c r="H5" s="288"/>
      <c r="I5" s="288"/>
      <c r="J5" s="288"/>
      <c r="K5" s="288"/>
      <c r="L5" s="288"/>
      <c r="M5" s="288"/>
      <c r="N5" s="288"/>
    </row>
    <row r="6" spans="1:14" ht="6.9" customHeight="1" x14ac:dyDescent="0.3">
      <c r="A6" s="8"/>
      <c r="B6" s="8"/>
      <c r="C6" s="8"/>
      <c r="D6" s="8"/>
      <c r="E6" s="8"/>
      <c r="F6" s="8"/>
      <c r="G6" s="8"/>
      <c r="H6" s="8"/>
      <c r="I6" s="8"/>
      <c r="J6" s="8"/>
      <c r="K6" s="8"/>
      <c r="L6" s="8"/>
      <c r="M6" s="8"/>
      <c r="N6" s="8"/>
    </row>
    <row r="7" spans="1:14" ht="15" customHeight="1" x14ac:dyDescent="0.3">
      <c r="A7" s="11" t="s">
        <v>77</v>
      </c>
      <c r="B7" s="4"/>
      <c r="C7" s="12"/>
      <c r="D7" s="13"/>
      <c r="E7" s="4"/>
      <c r="F7" s="12"/>
      <c r="G7" s="13"/>
      <c r="H7" s="8"/>
      <c r="I7" s="13"/>
      <c r="J7" s="13"/>
      <c r="K7" s="13"/>
      <c r="L7" s="13"/>
      <c r="M7" s="8"/>
      <c r="N7" s="13"/>
    </row>
    <row r="8" spans="1:14" ht="15" customHeight="1" x14ac:dyDescent="0.3">
      <c r="A8" s="7" t="s">
        <v>78</v>
      </c>
      <c r="B8" s="92"/>
      <c r="C8" s="92"/>
      <c r="D8" s="92"/>
      <c r="E8" s="92"/>
      <c r="F8" s="92"/>
      <c r="G8" s="92"/>
      <c r="H8" s="8"/>
      <c r="I8" s="92"/>
      <c r="J8" s="92"/>
      <c r="K8" s="92"/>
      <c r="L8" s="92"/>
      <c r="M8" s="8"/>
      <c r="N8" s="92"/>
    </row>
    <row r="9" spans="1:14" ht="15" customHeight="1" x14ac:dyDescent="0.3">
      <c r="A9" s="36" t="s">
        <v>79</v>
      </c>
      <c r="B9" s="223">
        <f>'BE1'!B9</f>
        <v>0</v>
      </c>
      <c r="C9" s="235"/>
      <c r="D9" s="236">
        <f>'BE1'!D9</f>
        <v>0</v>
      </c>
      <c r="E9" s="227"/>
      <c r="F9" s="233"/>
      <c r="G9" s="232"/>
      <c r="H9" s="8"/>
      <c r="I9" s="220">
        <f t="shared" ref="I9:I16" si="0">D9+G9</f>
        <v>0</v>
      </c>
      <c r="J9" s="227">
        <f t="shared" ref="J9:J16" si="1">E9+B9</f>
        <v>0</v>
      </c>
      <c r="K9" s="232" t="str">
        <f t="shared" ref="K9:K16" si="2">IF(J9&gt;0,L9/J9," ")</f>
        <v xml:space="preserve"> </v>
      </c>
      <c r="L9" s="232">
        <f t="shared" ref="L9:L16" si="3">G9+D9</f>
        <v>0</v>
      </c>
      <c r="M9" s="8"/>
      <c r="N9" s="229">
        <f t="shared" ref="N9:N16" si="4">D9+G9</f>
        <v>0</v>
      </c>
    </row>
    <row r="10" spans="1:14" ht="15" customHeight="1" x14ac:dyDescent="0.3">
      <c r="A10" s="36" t="s">
        <v>80</v>
      </c>
      <c r="B10" s="223">
        <f>'BE1'!B10</f>
        <v>0</v>
      </c>
      <c r="C10" s="235"/>
      <c r="D10" s="236">
        <f>'BE1'!D10</f>
        <v>0</v>
      </c>
      <c r="E10" s="227"/>
      <c r="F10" s="233"/>
      <c r="G10" s="232"/>
      <c r="H10" s="8"/>
      <c r="I10" s="220">
        <f t="shared" si="0"/>
        <v>0</v>
      </c>
      <c r="J10" s="227">
        <f t="shared" si="1"/>
        <v>0</v>
      </c>
      <c r="K10" s="232" t="str">
        <f t="shared" si="2"/>
        <v xml:space="preserve"> </v>
      </c>
      <c r="L10" s="232">
        <f t="shared" si="3"/>
        <v>0</v>
      </c>
      <c r="M10" s="8"/>
      <c r="N10" s="229">
        <f t="shared" si="4"/>
        <v>0</v>
      </c>
    </row>
    <row r="11" spans="1:14" ht="15" customHeight="1" x14ac:dyDescent="0.3">
      <c r="A11" s="36" t="s">
        <v>81</v>
      </c>
      <c r="B11" s="223">
        <f>'BE1'!B11</f>
        <v>0</v>
      </c>
      <c r="C11" s="235"/>
      <c r="D11" s="236">
        <f>'BE1'!D11</f>
        <v>0</v>
      </c>
      <c r="E11" s="227"/>
      <c r="F11" s="233"/>
      <c r="G11" s="232"/>
      <c r="H11" s="8"/>
      <c r="I11" s="220">
        <f t="shared" si="0"/>
        <v>0</v>
      </c>
      <c r="J11" s="227">
        <f t="shared" si="1"/>
        <v>0</v>
      </c>
      <c r="K11" s="232" t="str">
        <f t="shared" si="2"/>
        <v xml:space="preserve"> </v>
      </c>
      <c r="L11" s="232">
        <f t="shared" si="3"/>
        <v>0</v>
      </c>
      <c r="M11" s="8"/>
      <c r="N11" s="229">
        <f t="shared" si="4"/>
        <v>0</v>
      </c>
    </row>
    <row r="12" spans="1:14" ht="15" customHeight="1" x14ac:dyDescent="0.3">
      <c r="A12" s="36" t="s">
        <v>82</v>
      </c>
      <c r="B12" s="223">
        <f>'BE1'!B12</f>
        <v>0</v>
      </c>
      <c r="C12" s="235"/>
      <c r="D12" s="236">
        <f>'BE1'!D12</f>
        <v>0</v>
      </c>
      <c r="E12" s="227"/>
      <c r="F12" s="233"/>
      <c r="G12" s="232"/>
      <c r="H12" s="8"/>
      <c r="I12" s="220">
        <f t="shared" si="0"/>
        <v>0</v>
      </c>
      <c r="J12" s="227">
        <f t="shared" si="1"/>
        <v>0</v>
      </c>
      <c r="K12" s="232" t="str">
        <f t="shared" si="2"/>
        <v xml:space="preserve"> </v>
      </c>
      <c r="L12" s="232">
        <f t="shared" si="3"/>
        <v>0</v>
      </c>
      <c r="M12" s="8"/>
      <c r="N12" s="229">
        <f t="shared" si="4"/>
        <v>0</v>
      </c>
    </row>
    <row r="13" spans="1:14" ht="15" customHeight="1" x14ac:dyDescent="0.3">
      <c r="A13" s="36" t="s">
        <v>83</v>
      </c>
      <c r="B13" s="223">
        <f>'BE1'!B13</f>
        <v>0</v>
      </c>
      <c r="C13" s="235"/>
      <c r="D13" s="236">
        <f>'BE1'!D13</f>
        <v>0</v>
      </c>
      <c r="E13" s="227"/>
      <c r="F13" s="233"/>
      <c r="G13" s="232"/>
      <c r="H13" s="8"/>
      <c r="I13" s="220">
        <f t="shared" si="0"/>
        <v>0</v>
      </c>
      <c r="J13" s="227">
        <f t="shared" si="1"/>
        <v>0</v>
      </c>
      <c r="K13" s="232" t="str">
        <f t="shared" si="2"/>
        <v xml:space="preserve"> </v>
      </c>
      <c r="L13" s="232">
        <f t="shared" si="3"/>
        <v>0</v>
      </c>
      <c r="M13" s="8"/>
      <c r="N13" s="229">
        <f t="shared" si="4"/>
        <v>0</v>
      </c>
    </row>
    <row r="14" spans="1:14" ht="15" customHeight="1" x14ac:dyDescent="0.3">
      <c r="A14" s="7" t="s">
        <v>84</v>
      </c>
      <c r="B14" s="223">
        <f>'BE1'!B14</f>
        <v>0</v>
      </c>
      <c r="C14" s="235"/>
      <c r="D14" s="236">
        <f>'BE1'!D14</f>
        <v>0</v>
      </c>
      <c r="E14" s="227"/>
      <c r="F14" s="233"/>
      <c r="G14" s="232"/>
      <c r="H14" s="8"/>
      <c r="I14" s="220">
        <f t="shared" si="0"/>
        <v>0</v>
      </c>
      <c r="J14" s="227">
        <f t="shared" si="1"/>
        <v>0</v>
      </c>
      <c r="K14" s="232" t="str">
        <f t="shared" si="2"/>
        <v xml:space="preserve"> </v>
      </c>
      <c r="L14" s="232">
        <f t="shared" si="3"/>
        <v>0</v>
      </c>
      <c r="M14" s="8"/>
      <c r="N14" s="229">
        <f t="shared" si="4"/>
        <v>0</v>
      </c>
    </row>
    <row r="15" spans="1:14" ht="15" customHeight="1" x14ac:dyDescent="0.3">
      <c r="A15" s="7" t="s">
        <v>85</v>
      </c>
      <c r="B15" s="223">
        <f>'BE1'!B15</f>
        <v>0</v>
      </c>
      <c r="C15" s="235"/>
      <c r="D15" s="236">
        <f>'BE1'!D15</f>
        <v>0</v>
      </c>
      <c r="E15" s="227"/>
      <c r="F15" s="233"/>
      <c r="G15" s="232"/>
      <c r="H15" s="8"/>
      <c r="I15" s="220">
        <f t="shared" si="0"/>
        <v>0</v>
      </c>
      <c r="J15" s="227">
        <f t="shared" si="1"/>
        <v>0</v>
      </c>
      <c r="K15" s="232" t="str">
        <f t="shared" si="2"/>
        <v xml:space="preserve"> </v>
      </c>
      <c r="L15" s="232">
        <f t="shared" si="3"/>
        <v>0</v>
      </c>
      <c r="M15" s="8"/>
      <c r="N15" s="229">
        <f t="shared" si="4"/>
        <v>0</v>
      </c>
    </row>
    <row r="16" spans="1:14" ht="15" customHeight="1" x14ac:dyDescent="0.3">
      <c r="A16" s="7" t="s">
        <v>86</v>
      </c>
      <c r="B16" s="223">
        <f>'BE1'!B16</f>
        <v>0</v>
      </c>
      <c r="C16" s="235"/>
      <c r="D16" s="236">
        <f>'BE1'!D16</f>
        <v>0</v>
      </c>
      <c r="E16" s="227"/>
      <c r="F16" s="233"/>
      <c r="G16" s="232"/>
      <c r="H16" s="8"/>
      <c r="I16" s="220">
        <f t="shared" si="0"/>
        <v>0</v>
      </c>
      <c r="J16" s="227">
        <f t="shared" si="1"/>
        <v>0</v>
      </c>
      <c r="K16" s="232" t="str">
        <f t="shared" si="2"/>
        <v xml:space="preserve"> </v>
      </c>
      <c r="L16" s="232">
        <f t="shared" si="3"/>
        <v>0</v>
      </c>
      <c r="M16" s="8"/>
      <c r="N16" s="229">
        <f t="shared" si="4"/>
        <v>0</v>
      </c>
    </row>
    <row r="17" spans="1:14" ht="15" customHeight="1" x14ac:dyDescent="0.3">
      <c r="A17" s="11" t="s">
        <v>87</v>
      </c>
      <c r="B17" s="224"/>
      <c r="C17" s="234"/>
      <c r="D17" s="230"/>
      <c r="E17" s="224"/>
      <c r="F17" s="234"/>
      <c r="G17" s="230"/>
      <c r="H17" s="8"/>
      <c r="I17" s="13"/>
      <c r="J17" s="228"/>
      <c r="K17" s="230"/>
      <c r="L17" s="230"/>
      <c r="M17" s="8"/>
      <c r="N17" s="230"/>
    </row>
    <row r="18" spans="1:14" ht="15" customHeight="1" x14ac:dyDescent="0.3">
      <c r="A18" s="9"/>
      <c r="B18" s="223">
        <f>'BE1'!B18</f>
        <v>0</v>
      </c>
      <c r="C18" s="235"/>
      <c r="D18" s="236">
        <f>'BE1'!D18</f>
        <v>0</v>
      </c>
      <c r="E18" s="227"/>
      <c r="F18" s="233"/>
      <c r="G18" s="232"/>
      <c r="H18" s="8"/>
      <c r="I18" s="220">
        <f>D18+G18</f>
        <v>0</v>
      </c>
      <c r="J18" s="227">
        <f>E18+B18</f>
        <v>0</v>
      </c>
      <c r="K18" s="232" t="str">
        <f>IF(J18&gt;0,L18/J18," ")</f>
        <v xml:space="preserve"> </v>
      </c>
      <c r="L18" s="232">
        <f>G18+D18</f>
        <v>0</v>
      </c>
      <c r="M18" s="8"/>
      <c r="N18" s="229">
        <f>D18+G18</f>
        <v>0</v>
      </c>
    </row>
    <row r="19" spans="1:14" ht="15" customHeight="1" x14ac:dyDescent="0.3">
      <c r="A19" s="11" t="s">
        <v>88</v>
      </c>
      <c r="B19" s="224"/>
      <c r="C19" s="234"/>
      <c r="D19" s="230"/>
      <c r="E19" s="224"/>
      <c r="F19" s="234"/>
      <c r="G19" s="230"/>
      <c r="H19" s="8"/>
      <c r="I19" s="13"/>
      <c r="J19" s="228"/>
      <c r="K19" s="230"/>
      <c r="L19" s="230"/>
      <c r="M19" s="8"/>
      <c r="N19" s="230"/>
    </row>
    <row r="20" spans="1:14" ht="15" customHeight="1" x14ac:dyDescent="0.3">
      <c r="A20" s="39" t="s">
        <v>89</v>
      </c>
      <c r="B20" s="223">
        <f>'BE1'!B20</f>
        <v>0</v>
      </c>
      <c r="C20" s="235"/>
      <c r="D20" s="236">
        <f>'BE1'!D20</f>
        <v>0</v>
      </c>
      <c r="E20" s="227"/>
      <c r="F20" s="233"/>
      <c r="G20" s="232"/>
      <c r="H20" s="8"/>
      <c r="I20" s="220">
        <f>D20+G20</f>
        <v>0</v>
      </c>
      <c r="J20" s="227">
        <f>E20+B20</f>
        <v>0</v>
      </c>
      <c r="K20" s="232" t="str">
        <f>IF(J20&gt;0,L20/J20," ")</f>
        <v xml:space="preserve"> </v>
      </c>
      <c r="L20" s="232">
        <f>G20+D20</f>
        <v>0</v>
      </c>
      <c r="M20" s="8"/>
      <c r="N20" s="229">
        <f>D20+G20</f>
        <v>0</v>
      </c>
    </row>
    <row r="21" spans="1:14" ht="15" customHeight="1" x14ac:dyDescent="0.3">
      <c r="A21" s="7" t="s">
        <v>90</v>
      </c>
      <c r="B21" s="202"/>
      <c r="C21" s="165"/>
      <c r="D21" s="165"/>
      <c r="E21" s="202"/>
      <c r="F21" s="165"/>
      <c r="G21" s="165"/>
      <c r="H21" s="8"/>
      <c r="I21" s="92"/>
      <c r="J21" s="202"/>
      <c r="K21" s="165"/>
      <c r="L21" s="165"/>
      <c r="M21" s="8"/>
      <c r="N21" s="165"/>
    </row>
    <row r="22" spans="1:14" ht="15" customHeight="1" x14ac:dyDescent="0.3">
      <c r="A22" s="37" t="s">
        <v>91</v>
      </c>
      <c r="B22" s="223">
        <f>'BE1'!B22</f>
        <v>0</v>
      </c>
      <c r="C22" s="235"/>
      <c r="D22" s="236">
        <f>'BE1'!D22</f>
        <v>0</v>
      </c>
      <c r="E22" s="227"/>
      <c r="F22" s="233"/>
      <c r="G22" s="232"/>
      <c r="H22" s="8"/>
      <c r="I22" s="220">
        <f>D22+G22</f>
        <v>0</v>
      </c>
      <c r="J22" s="227">
        <f>E22+B22</f>
        <v>0</v>
      </c>
      <c r="K22" s="232" t="str">
        <f>IF(J22&gt;0,L22/J22," ")</f>
        <v xml:space="preserve"> </v>
      </c>
      <c r="L22" s="232">
        <f>G22+D22</f>
        <v>0</v>
      </c>
      <c r="M22" s="8"/>
      <c r="N22" s="229">
        <f>D22+G22</f>
        <v>0</v>
      </c>
    </row>
    <row r="23" spans="1:14" ht="15" customHeight="1" x14ac:dyDescent="0.3">
      <c r="A23" s="37" t="s">
        <v>92</v>
      </c>
      <c r="B23" s="223">
        <f>'BE1'!B23</f>
        <v>0</v>
      </c>
      <c r="C23" s="235"/>
      <c r="D23" s="236">
        <f>'BE1'!D23</f>
        <v>0</v>
      </c>
      <c r="E23" s="227"/>
      <c r="F23" s="233"/>
      <c r="G23" s="232"/>
      <c r="H23" s="8"/>
      <c r="I23" s="220">
        <f>D23+G23</f>
        <v>0</v>
      </c>
      <c r="J23" s="227">
        <f>E23+B23</f>
        <v>0</v>
      </c>
      <c r="K23" s="232" t="str">
        <f>IF(J23&gt;0,L23/J23," ")</f>
        <v xml:space="preserve"> </v>
      </c>
      <c r="L23" s="232">
        <f>G23+D23</f>
        <v>0</v>
      </c>
      <c r="M23" s="8"/>
      <c r="N23" s="229">
        <f>D23+G23</f>
        <v>0</v>
      </c>
    </row>
    <row r="24" spans="1:14" ht="15" customHeight="1" x14ac:dyDescent="0.3">
      <c r="A24" s="37" t="s">
        <v>93</v>
      </c>
      <c r="B24" s="223">
        <f>'BE1'!B24</f>
        <v>0</v>
      </c>
      <c r="C24" s="235"/>
      <c r="D24" s="236">
        <f>'BE1'!D24</f>
        <v>0</v>
      </c>
      <c r="E24" s="227"/>
      <c r="F24" s="233"/>
      <c r="G24" s="232"/>
      <c r="H24" s="8"/>
      <c r="I24" s="220">
        <f>D24+G24</f>
        <v>0</v>
      </c>
      <c r="J24" s="227">
        <f>E24+B24</f>
        <v>0</v>
      </c>
      <c r="K24" s="232" t="str">
        <f>IF(J24&gt;0,L24/J24," ")</f>
        <v xml:space="preserve"> </v>
      </c>
      <c r="L24" s="232">
        <f>G24+D24</f>
        <v>0</v>
      </c>
      <c r="M24" s="8"/>
      <c r="N24" s="229">
        <f>D24+G24</f>
        <v>0</v>
      </c>
    </row>
    <row r="25" spans="1:14" ht="15" customHeight="1" x14ac:dyDescent="0.3">
      <c r="A25" s="7" t="s">
        <v>94</v>
      </c>
      <c r="B25" s="202"/>
      <c r="C25" s="165"/>
      <c r="D25" s="165"/>
      <c r="E25" s="202"/>
      <c r="F25" s="165"/>
      <c r="G25" s="165"/>
      <c r="H25" s="8"/>
      <c r="I25" s="92"/>
      <c r="J25" s="202"/>
      <c r="K25" s="165"/>
      <c r="L25" s="165"/>
      <c r="M25" s="8"/>
      <c r="N25" s="165"/>
    </row>
    <row r="26" spans="1:14" ht="15" customHeight="1" x14ac:dyDescent="0.3">
      <c r="A26" s="37" t="s">
        <v>95</v>
      </c>
      <c r="B26" s="223">
        <f>'BE1'!B26</f>
        <v>0</v>
      </c>
      <c r="C26" s="235"/>
      <c r="D26" s="236">
        <f>'BE1'!D26</f>
        <v>0</v>
      </c>
      <c r="E26" s="227"/>
      <c r="F26" s="233"/>
      <c r="G26" s="232"/>
      <c r="H26" s="8"/>
      <c r="I26" s="220">
        <f>D26+G26</f>
        <v>0</v>
      </c>
      <c r="J26" s="227">
        <f>E26+B26</f>
        <v>0</v>
      </c>
      <c r="K26" s="232" t="str">
        <f t="shared" ref="K26:K30" si="5">IF(J26&gt;0,L26/J26," ")</f>
        <v xml:space="preserve"> </v>
      </c>
      <c r="L26" s="232">
        <f>G26+D26</f>
        <v>0</v>
      </c>
      <c r="M26" s="8"/>
      <c r="N26" s="229">
        <f>D26+G26</f>
        <v>0</v>
      </c>
    </row>
    <row r="27" spans="1:14" ht="15" customHeight="1" x14ac:dyDescent="0.3">
      <c r="A27" s="37" t="s">
        <v>96</v>
      </c>
      <c r="B27" s="223">
        <f>'BE1'!B27</f>
        <v>0</v>
      </c>
      <c r="C27" s="235"/>
      <c r="D27" s="236">
        <f>'BE1'!D27</f>
        <v>0</v>
      </c>
      <c r="E27" s="227"/>
      <c r="F27" s="233"/>
      <c r="G27" s="232"/>
      <c r="H27" s="8"/>
      <c r="I27" s="220">
        <f>D27+G27</f>
        <v>0</v>
      </c>
      <c r="J27" s="227">
        <f>E27+B27</f>
        <v>0</v>
      </c>
      <c r="K27" s="232" t="str">
        <f t="shared" si="5"/>
        <v xml:space="preserve"> </v>
      </c>
      <c r="L27" s="232">
        <f>G27+D27</f>
        <v>0</v>
      </c>
      <c r="M27" s="8"/>
      <c r="N27" s="229">
        <f>D27+G27</f>
        <v>0</v>
      </c>
    </row>
    <row r="28" spans="1:14" ht="15" customHeight="1" x14ac:dyDescent="0.3">
      <c r="A28" s="37" t="s">
        <v>97</v>
      </c>
      <c r="B28" s="223">
        <f>'BE1'!B28</f>
        <v>0</v>
      </c>
      <c r="C28" s="235"/>
      <c r="D28" s="236">
        <f>'BE1'!D28</f>
        <v>0</v>
      </c>
      <c r="E28" s="227"/>
      <c r="F28" s="233"/>
      <c r="G28" s="232"/>
      <c r="H28" s="8"/>
      <c r="I28" s="220">
        <f>D28+G28</f>
        <v>0</v>
      </c>
      <c r="J28" s="227">
        <f>E28+B28</f>
        <v>0</v>
      </c>
      <c r="K28" s="232" t="str">
        <f t="shared" si="5"/>
        <v xml:space="preserve"> </v>
      </c>
      <c r="L28" s="232">
        <f>G28+D28</f>
        <v>0</v>
      </c>
      <c r="M28" s="8"/>
      <c r="N28" s="229">
        <f>D28+G28</f>
        <v>0</v>
      </c>
    </row>
    <row r="29" spans="1:14" ht="15" customHeight="1" x14ac:dyDescent="0.3">
      <c r="A29" s="37" t="s">
        <v>98</v>
      </c>
      <c r="B29" s="223">
        <f>'BE1'!B29</f>
        <v>0</v>
      </c>
      <c r="C29" s="235"/>
      <c r="D29" s="236">
        <f>'BE1'!D29</f>
        <v>0</v>
      </c>
      <c r="E29" s="227"/>
      <c r="F29" s="233"/>
      <c r="G29" s="232"/>
      <c r="H29" s="8"/>
      <c r="I29" s="220">
        <f>D29+G29</f>
        <v>0</v>
      </c>
      <c r="J29" s="227">
        <f>E29+B29</f>
        <v>0</v>
      </c>
      <c r="K29" s="232" t="str">
        <f t="shared" si="5"/>
        <v xml:space="preserve"> </v>
      </c>
      <c r="L29" s="232">
        <f>G29+D29</f>
        <v>0</v>
      </c>
      <c r="M29" s="8"/>
      <c r="N29" s="229">
        <f>D29+G29</f>
        <v>0</v>
      </c>
    </row>
    <row r="30" spans="1:14" ht="15" customHeight="1" x14ac:dyDescent="0.3">
      <c r="A30" s="37" t="s">
        <v>99</v>
      </c>
      <c r="B30" s="223">
        <f>'BE1'!B30</f>
        <v>0</v>
      </c>
      <c r="C30" s="235"/>
      <c r="D30" s="236">
        <f>'BE1'!D30</f>
        <v>0</v>
      </c>
      <c r="E30" s="227"/>
      <c r="F30" s="233"/>
      <c r="G30" s="232"/>
      <c r="H30" s="8"/>
      <c r="I30" s="220">
        <f>D30+G30</f>
        <v>0</v>
      </c>
      <c r="J30" s="227">
        <f>E30+B30</f>
        <v>0</v>
      </c>
      <c r="K30" s="232" t="str">
        <f t="shared" si="5"/>
        <v xml:space="preserve"> </v>
      </c>
      <c r="L30" s="232">
        <f>G30+D30</f>
        <v>0</v>
      </c>
      <c r="M30" s="8"/>
      <c r="N30" s="229">
        <f>D30+G30</f>
        <v>0</v>
      </c>
    </row>
    <row r="31" spans="1:14" ht="15" customHeight="1" x14ac:dyDescent="0.3">
      <c r="A31" s="6" t="s">
        <v>100</v>
      </c>
      <c r="B31" s="224"/>
      <c r="C31" s="234"/>
      <c r="D31" s="230"/>
      <c r="E31" s="224"/>
      <c r="F31" s="234"/>
      <c r="G31" s="230"/>
      <c r="H31" s="8"/>
      <c r="I31" s="13"/>
      <c r="J31" s="228"/>
      <c r="K31" s="230"/>
      <c r="L31" s="230"/>
      <c r="M31" s="8"/>
      <c r="N31" s="230"/>
    </row>
    <row r="32" spans="1:14" ht="15" customHeight="1" x14ac:dyDescent="0.3">
      <c r="A32" s="40" t="s">
        <v>112</v>
      </c>
      <c r="B32" s="223">
        <f>'BE1'!B32</f>
        <v>0</v>
      </c>
      <c r="C32" s="235"/>
      <c r="D32" s="236">
        <f>'BE1'!D32</f>
        <v>0</v>
      </c>
      <c r="E32" s="227"/>
      <c r="F32" s="233"/>
      <c r="G32" s="232"/>
      <c r="H32" s="8"/>
      <c r="I32" s="220">
        <f>D32+G32</f>
        <v>0</v>
      </c>
      <c r="J32" s="227">
        <f>E32+B32</f>
        <v>0</v>
      </c>
      <c r="K32" s="232" t="str">
        <f t="shared" ref="K32:K36" si="6">IF(J32&gt;0,L32/J32," ")</f>
        <v xml:space="preserve"> </v>
      </c>
      <c r="L32" s="232">
        <f>G32+D32</f>
        <v>0</v>
      </c>
      <c r="M32" s="8"/>
      <c r="N32" s="229">
        <f>D32+G32</f>
        <v>0</v>
      </c>
    </row>
    <row r="33" spans="1:14" ht="15" customHeight="1" x14ac:dyDescent="0.3">
      <c r="A33" s="39" t="s">
        <v>102</v>
      </c>
      <c r="B33" s="223">
        <f>'BE1'!B33</f>
        <v>0</v>
      </c>
      <c r="C33" s="235"/>
      <c r="D33" s="236">
        <f>'BE1'!D33</f>
        <v>0</v>
      </c>
      <c r="E33" s="227"/>
      <c r="F33" s="233"/>
      <c r="G33" s="232"/>
      <c r="H33" s="8"/>
      <c r="I33" s="220">
        <f>D33+G33</f>
        <v>0</v>
      </c>
      <c r="J33" s="227">
        <f>E33+B33</f>
        <v>0</v>
      </c>
      <c r="K33" s="232" t="str">
        <f t="shared" si="6"/>
        <v xml:space="preserve"> </v>
      </c>
      <c r="L33" s="232">
        <f>G33+D33</f>
        <v>0</v>
      </c>
      <c r="M33" s="8"/>
      <c r="N33" s="229">
        <f>D33+G33</f>
        <v>0</v>
      </c>
    </row>
    <row r="34" spans="1:14" ht="15" customHeight="1" x14ac:dyDescent="0.3">
      <c r="A34" s="39" t="s">
        <v>103</v>
      </c>
      <c r="B34" s="223">
        <f>'BE1'!B34</f>
        <v>0</v>
      </c>
      <c r="C34" s="235"/>
      <c r="D34" s="236">
        <f>'BE1'!D34</f>
        <v>0</v>
      </c>
      <c r="E34" s="227"/>
      <c r="F34" s="233"/>
      <c r="G34" s="232"/>
      <c r="H34" s="8"/>
      <c r="I34" s="220">
        <f>D34+G34</f>
        <v>0</v>
      </c>
      <c r="J34" s="227">
        <f>E34+B34</f>
        <v>0</v>
      </c>
      <c r="K34" s="232" t="str">
        <f t="shared" si="6"/>
        <v xml:space="preserve"> </v>
      </c>
      <c r="L34" s="232">
        <f>G34+D34</f>
        <v>0</v>
      </c>
      <c r="M34" s="8"/>
      <c r="N34" s="229">
        <f>D34+G34</f>
        <v>0</v>
      </c>
    </row>
    <row r="35" spans="1:14" ht="15" customHeight="1" x14ac:dyDescent="0.3">
      <c r="A35" s="39" t="s">
        <v>104</v>
      </c>
      <c r="B35" s="223">
        <f>'BE1'!B35</f>
        <v>0</v>
      </c>
      <c r="C35" s="235"/>
      <c r="D35" s="236">
        <f>'BE1'!D35</f>
        <v>0</v>
      </c>
      <c r="E35" s="227"/>
      <c r="F35" s="233"/>
      <c r="G35" s="232"/>
      <c r="H35" s="8"/>
      <c r="I35" s="220">
        <f>D35+G35</f>
        <v>0</v>
      </c>
      <c r="J35" s="227">
        <f>E35+B35</f>
        <v>0</v>
      </c>
      <c r="K35" s="232" t="str">
        <f t="shared" si="6"/>
        <v xml:space="preserve"> </v>
      </c>
      <c r="L35" s="232">
        <f>G35+D35</f>
        <v>0</v>
      </c>
      <c r="M35" s="8"/>
      <c r="N35" s="229">
        <f>D35+G35</f>
        <v>0</v>
      </c>
    </row>
    <row r="36" spans="1:14" ht="15" customHeight="1" x14ac:dyDescent="0.3">
      <c r="A36" s="39" t="s">
        <v>113</v>
      </c>
      <c r="B36" s="223">
        <f>'BE1'!B36</f>
        <v>0</v>
      </c>
      <c r="C36" s="235"/>
      <c r="D36" s="236">
        <f>'BE1'!D36</f>
        <v>0</v>
      </c>
      <c r="E36" s="227"/>
      <c r="F36" s="233"/>
      <c r="G36" s="232"/>
      <c r="H36" s="8"/>
      <c r="I36" s="220">
        <f>D36+G36</f>
        <v>0</v>
      </c>
      <c r="J36" s="227">
        <f>E36+B36</f>
        <v>0</v>
      </c>
      <c r="K36" s="232" t="str">
        <f t="shared" si="6"/>
        <v xml:space="preserve"> </v>
      </c>
      <c r="L36" s="232">
        <f>G36+D36</f>
        <v>0</v>
      </c>
      <c r="M36" s="8"/>
      <c r="N36" s="229">
        <f>D36+G36</f>
        <v>0</v>
      </c>
    </row>
    <row r="37" spans="1:14" ht="15" customHeight="1" x14ac:dyDescent="0.3">
      <c r="A37" s="26"/>
      <c r="B37" s="202"/>
      <c r="C37" s="165"/>
      <c r="D37" s="165"/>
      <c r="E37" s="202"/>
      <c r="F37" s="165"/>
      <c r="G37" s="165"/>
      <c r="H37" s="8"/>
      <c r="I37" s="92"/>
      <c r="J37" s="202"/>
      <c r="K37" s="165"/>
      <c r="L37" s="165"/>
      <c r="M37" s="8"/>
      <c r="N37" s="165"/>
    </row>
    <row r="38" spans="1:14" ht="15" customHeight="1" x14ac:dyDescent="0.3">
      <c r="A38" s="41" t="s">
        <v>106</v>
      </c>
      <c r="B38" s="225"/>
      <c r="C38" s="231"/>
      <c r="D38" s="231">
        <f>'BE1'!D38</f>
        <v>0</v>
      </c>
      <c r="E38" s="225"/>
      <c r="F38" s="231"/>
      <c r="G38" s="231"/>
      <c r="H38" s="8"/>
      <c r="I38" s="222">
        <f>SUM(I9:I16,I20:I30)</f>
        <v>0</v>
      </c>
      <c r="J38" s="225"/>
      <c r="K38" s="231"/>
      <c r="L38" s="231">
        <f>SUM(L9:L16,L20:L30)</f>
        <v>0</v>
      </c>
      <c r="M38" s="8"/>
      <c r="N38" s="231">
        <f>SUM(N9:N16,N20:N30)</f>
        <v>0</v>
      </c>
    </row>
    <row r="39" spans="1:14" ht="15" customHeight="1" x14ac:dyDescent="0.3">
      <c r="A39" s="41" t="s">
        <v>107</v>
      </c>
      <c r="B39" s="225"/>
      <c r="C39" s="231"/>
      <c r="D39" s="231">
        <f>'BE1'!D39</f>
        <v>0</v>
      </c>
      <c r="E39" s="225"/>
      <c r="F39" s="231"/>
      <c r="G39" s="231"/>
      <c r="H39" s="8"/>
      <c r="I39" s="222">
        <f>SUM(I9:I36)</f>
        <v>0</v>
      </c>
      <c r="J39" s="225"/>
      <c r="K39" s="231"/>
      <c r="L39" s="231">
        <f>SUM(L9:L36)</f>
        <v>0</v>
      </c>
      <c r="M39" s="8"/>
      <c r="N39" s="231">
        <f>SUM(N9:N36)</f>
        <v>0</v>
      </c>
    </row>
    <row r="40" spans="1:14" ht="6.9" customHeight="1" x14ac:dyDescent="0.3">
      <c r="A40" s="8"/>
      <c r="B40" s="226"/>
      <c r="C40" s="140"/>
      <c r="D40" s="140"/>
      <c r="E40" s="226"/>
      <c r="F40" s="140"/>
      <c r="G40" s="140"/>
      <c r="H40" s="8"/>
      <c r="I40" s="8"/>
      <c r="J40" s="226"/>
      <c r="K40" s="140"/>
      <c r="L40" s="140"/>
      <c r="M40" s="8"/>
      <c r="N40" s="140"/>
    </row>
    <row r="41" spans="1:14" ht="15" customHeight="1" x14ac:dyDescent="0.3">
      <c r="A41" s="11" t="s">
        <v>108</v>
      </c>
      <c r="B41" s="225"/>
      <c r="C41" s="231"/>
      <c r="D41" s="231">
        <f>'BE1'!D41</f>
        <v>0</v>
      </c>
      <c r="E41" s="225"/>
      <c r="F41" s="231"/>
      <c r="G41" s="231"/>
      <c r="H41" s="8"/>
      <c r="I41" s="222">
        <f>+I38*0.25</f>
        <v>0</v>
      </c>
      <c r="J41" s="225"/>
      <c r="K41" s="231"/>
      <c r="L41" s="231">
        <f>+L38*0.25</f>
        <v>0</v>
      </c>
      <c r="M41" s="8"/>
      <c r="N41" s="231">
        <f>+N38*0.25</f>
        <v>0</v>
      </c>
    </row>
    <row r="42" spans="1:14" ht="6.9" customHeight="1" x14ac:dyDescent="0.3">
      <c r="A42" s="8"/>
      <c r="B42" s="226"/>
      <c r="C42" s="140"/>
      <c r="D42" s="140"/>
      <c r="E42" s="226"/>
      <c r="F42" s="140"/>
      <c r="G42" s="140"/>
      <c r="H42" s="8"/>
      <c r="I42" s="8"/>
      <c r="J42" s="226"/>
      <c r="K42" s="140"/>
      <c r="L42" s="140"/>
      <c r="M42" s="8"/>
      <c r="N42" s="140"/>
    </row>
    <row r="43" spans="1:14" ht="15" customHeight="1" x14ac:dyDescent="0.3">
      <c r="A43" s="11" t="s">
        <v>109</v>
      </c>
      <c r="B43" s="225"/>
      <c r="C43" s="231"/>
      <c r="D43" s="231">
        <f>'BE1'!D43</f>
        <v>0</v>
      </c>
      <c r="E43" s="225"/>
      <c r="F43" s="231"/>
      <c r="G43" s="231"/>
      <c r="H43" s="8"/>
      <c r="I43" s="222">
        <f>I39+I41</f>
        <v>0</v>
      </c>
      <c r="J43" s="225"/>
      <c r="K43" s="231"/>
      <c r="L43" s="231">
        <f>L39+L41</f>
        <v>0</v>
      </c>
      <c r="M43" s="8"/>
      <c r="N43" s="231">
        <f>N39+N41</f>
        <v>0</v>
      </c>
    </row>
    <row r="44" spans="1:14" ht="6.9" customHeight="1" x14ac:dyDescent="0.3">
      <c r="A44" s="8"/>
      <c r="B44" s="8"/>
      <c r="C44" s="8"/>
      <c r="D44" s="8"/>
      <c r="E44" s="8"/>
      <c r="F44" s="8"/>
      <c r="G44" s="8"/>
      <c r="H44" s="8"/>
      <c r="I44" s="8"/>
      <c r="J44" s="8"/>
      <c r="K44" s="8"/>
      <c r="L44" s="8"/>
      <c r="M44" s="8"/>
      <c r="N44" s="8"/>
    </row>
    <row r="45" spans="1:14" ht="15" customHeight="1" x14ac:dyDescent="0.3">
      <c r="A45" s="216"/>
      <c r="B45" s="214"/>
      <c r="C45" s="216"/>
      <c r="D45" s="215"/>
      <c r="E45" s="214"/>
      <c r="F45" s="216"/>
      <c r="G45" s="215"/>
      <c r="H45" s="215"/>
      <c r="I45" s="215"/>
      <c r="J45" s="215"/>
      <c r="K45" s="215"/>
      <c r="L45" s="215"/>
      <c r="M45" s="216"/>
      <c r="N45" s="217"/>
    </row>
    <row r="46" spans="1:14" ht="21" customHeight="1" x14ac:dyDescent="0.3">
      <c r="A46" s="288" t="s">
        <v>110</v>
      </c>
      <c r="B46" s="288"/>
      <c r="C46" s="288"/>
      <c r="D46" s="288"/>
      <c r="E46" s="288"/>
      <c r="F46" s="288"/>
      <c r="G46" s="288"/>
      <c r="H46" s="288"/>
      <c r="I46" s="288"/>
      <c r="J46" s="288"/>
      <c r="K46" s="288"/>
      <c r="L46" s="288"/>
      <c r="M46" s="288"/>
      <c r="N46" s="288"/>
    </row>
    <row r="47" spans="1:14" ht="6.9" customHeight="1" x14ac:dyDescent="0.3">
      <c r="A47" s="8"/>
      <c r="B47" s="8"/>
      <c r="C47" s="8"/>
      <c r="D47" s="8"/>
      <c r="E47" s="8"/>
      <c r="F47" s="8"/>
      <c r="G47" s="8"/>
      <c r="H47" s="8"/>
      <c r="I47" s="8"/>
      <c r="J47" s="8"/>
      <c r="K47" s="8"/>
      <c r="L47" s="8"/>
      <c r="M47" s="8"/>
      <c r="N47" s="8"/>
    </row>
    <row r="48" spans="1:14" ht="15" customHeight="1" x14ac:dyDescent="0.3">
      <c r="A48" s="11" t="s">
        <v>77</v>
      </c>
      <c r="B48" s="4"/>
      <c r="C48" s="12"/>
      <c r="D48" s="13"/>
      <c r="E48" s="4"/>
      <c r="F48" s="12"/>
      <c r="G48" s="13"/>
      <c r="H48" s="8"/>
      <c r="I48" s="13"/>
      <c r="J48" s="13"/>
      <c r="K48" s="13"/>
      <c r="L48" s="13"/>
      <c r="M48" s="8"/>
      <c r="N48" s="13"/>
    </row>
    <row r="49" spans="1:14" ht="15" customHeight="1" x14ac:dyDescent="0.3">
      <c r="A49" s="7" t="s">
        <v>78</v>
      </c>
      <c r="B49" s="92"/>
      <c r="C49" s="92"/>
      <c r="D49" s="92"/>
      <c r="E49" s="92"/>
      <c r="F49" s="92"/>
      <c r="G49" s="92"/>
      <c r="H49" s="8"/>
      <c r="I49" s="92"/>
      <c r="J49" s="92"/>
      <c r="K49" s="92"/>
      <c r="L49" s="92"/>
      <c r="M49" s="8"/>
      <c r="N49" s="92"/>
    </row>
    <row r="50" spans="1:14" ht="15" customHeight="1" x14ac:dyDescent="0.3">
      <c r="A50" s="36" t="s">
        <v>79</v>
      </c>
      <c r="B50" s="223">
        <f t="shared" ref="B50:B57" si="7">B9</f>
        <v>0</v>
      </c>
      <c r="C50" s="218"/>
      <c r="D50" s="14">
        <f t="shared" ref="D50:E57" si="8">D9</f>
        <v>0</v>
      </c>
      <c r="E50" s="227">
        <f t="shared" si="8"/>
        <v>0</v>
      </c>
      <c r="F50" s="219"/>
      <c r="G50" s="15">
        <f t="shared" ref="G50:G57" si="9">G9</f>
        <v>0</v>
      </c>
      <c r="H50" s="8"/>
      <c r="I50" s="220">
        <f t="shared" ref="I50:I57" si="10">D50+G50</f>
        <v>0</v>
      </c>
      <c r="J50" s="227">
        <f t="shared" ref="J50:J57" si="11">E50+B50</f>
        <v>0</v>
      </c>
      <c r="K50" s="15" t="str">
        <f t="shared" ref="K50:K59" si="12">IF(J50&gt;0,L50/J50," ")</f>
        <v xml:space="preserve"> </v>
      </c>
      <c r="L50" s="15">
        <f t="shared" ref="L50:L57" si="13">G50+D50</f>
        <v>0</v>
      </c>
      <c r="M50" s="8"/>
      <c r="N50" s="220">
        <f t="shared" ref="N50:N57" si="14">D50+G50</f>
        <v>0</v>
      </c>
    </row>
    <row r="51" spans="1:14" ht="15" customHeight="1" x14ac:dyDescent="0.3">
      <c r="A51" s="36" t="s">
        <v>80</v>
      </c>
      <c r="B51" s="223">
        <f t="shared" si="7"/>
        <v>0</v>
      </c>
      <c r="C51" s="218"/>
      <c r="D51" s="14">
        <f t="shared" si="8"/>
        <v>0</v>
      </c>
      <c r="E51" s="227">
        <f t="shared" si="8"/>
        <v>0</v>
      </c>
      <c r="F51" s="219"/>
      <c r="G51" s="15">
        <f t="shared" si="9"/>
        <v>0</v>
      </c>
      <c r="H51" s="8"/>
      <c r="I51" s="220">
        <f t="shared" si="10"/>
        <v>0</v>
      </c>
      <c r="J51" s="227">
        <f t="shared" si="11"/>
        <v>0</v>
      </c>
      <c r="K51" s="15" t="str">
        <f t="shared" si="12"/>
        <v xml:space="preserve"> </v>
      </c>
      <c r="L51" s="15">
        <f t="shared" si="13"/>
        <v>0</v>
      </c>
      <c r="M51" s="8"/>
      <c r="N51" s="220">
        <f t="shared" si="14"/>
        <v>0</v>
      </c>
    </row>
    <row r="52" spans="1:14" ht="15" customHeight="1" x14ac:dyDescent="0.3">
      <c r="A52" s="36" t="s">
        <v>81</v>
      </c>
      <c r="B52" s="223">
        <f t="shared" si="7"/>
        <v>0</v>
      </c>
      <c r="C52" s="218"/>
      <c r="D52" s="14">
        <f t="shared" si="8"/>
        <v>0</v>
      </c>
      <c r="E52" s="227">
        <f t="shared" si="8"/>
        <v>0</v>
      </c>
      <c r="F52" s="219"/>
      <c r="G52" s="15">
        <f t="shared" si="9"/>
        <v>0</v>
      </c>
      <c r="H52" s="8"/>
      <c r="I52" s="220">
        <f t="shared" si="10"/>
        <v>0</v>
      </c>
      <c r="J52" s="227">
        <f t="shared" si="11"/>
        <v>0</v>
      </c>
      <c r="K52" s="15" t="str">
        <f t="shared" si="12"/>
        <v xml:space="preserve"> </v>
      </c>
      <c r="L52" s="15">
        <f t="shared" si="13"/>
        <v>0</v>
      </c>
      <c r="M52" s="8"/>
      <c r="N52" s="220">
        <f t="shared" si="14"/>
        <v>0</v>
      </c>
    </row>
    <row r="53" spans="1:14" ht="15" customHeight="1" x14ac:dyDescent="0.3">
      <c r="A53" s="36" t="s">
        <v>82</v>
      </c>
      <c r="B53" s="223">
        <f t="shared" si="7"/>
        <v>0</v>
      </c>
      <c r="C53" s="218"/>
      <c r="D53" s="14">
        <f t="shared" si="8"/>
        <v>0</v>
      </c>
      <c r="E53" s="227">
        <f t="shared" si="8"/>
        <v>0</v>
      </c>
      <c r="F53" s="219"/>
      <c r="G53" s="15">
        <f t="shared" si="9"/>
        <v>0</v>
      </c>
      <c r="H53" s="8"/>
      <c r="I53" s="220">
        <f t="shared" si="10"/>
        <v>0</v>
      </c>
      <c r="J53" s="227">
        <f t="shared" si="11"/>
        <v>0</v>
      </c>
      <c r="K53" s="15" t="str">
        <f t="shared" si="12"/>
        <v xml:space="preserve"> </v>
      </c>
      <c r="L53" s="15">
        <f t="shared" si="13"/>
        <v>0</v>
      </c>
      <c r="M53" s="8"/>
      <c r="N53" s="220">
        <f t="shared" si="14"/>
        <v>0</v>
      </c>
    </row>
    <row r="54" spans="1:14" ht="15" customHeight="1" x14ac:dyDescent="0.3">
      <c r="A54" s="36" t="s">
        <v>83</v>
      </c>
      <c r="B54" s="223">
        <f t="shared" si="7"/>
        <v>0</v>
      </c>
      <c r="C54" s="218"/>
      <c r="D54" s="14">
        <f t="shared" si="8"/>
        <v>0</v>
      </c>
      <c r="E54" s="227">
        <f t="shared" si="8"/>
        <v>0</v>
      </c>
      <c r="F54" s="219"/>
      <c r="G54" s="15">
        <f t="shared" si="9"/>
        <v>0</v>
      </c>
      <c r="H54" s="8"/>
      <c r="I54" s="220">
        <f t="shared" si="10"/>
        <v>0</v>
      </c>
      <c r="J54" s="227">
        <f t="shared" si="11"/>
        <v>0</v>
      </c>
      <c r="K54" s="15" t="str">
        <f t="shared" si="12"/>
        <v xml:space="preserve"> </v>
      </c>
      <c r="L54" s="15">
        <f t="shared" si="13"/>
        <v>0</v>
      </c>
      <c r="M54" s="8"/>
      <c r="N54" s="220">
        <f t="shared" si="14"/>
        <v>0</v>
      </c>
    </row>
    <row r="55" spans="1:14" ht="15" customHeight="1" x14ac:dyDescent="0.3">
      <c r="A55" s="7" t="s">
        <v>84</v>
      </c>
      <c r="B55" s="223">
        <f t="shared" si="7"/>
        <v>0</v>
      </c>
      <c r="C55" s="218"/>
      <c r="D55" s="14">
        <f t="shared" si="8"/>
        <v>0</v>
      </c>
      <c r="E55" s="227">
        <f t="shared" si="8"/>
        <v>0</v>
      </c>
      <c r="F55" s="219"/>
      <c r="G55" s="15">
        <f t="shared" si="9"/>
        <v>0</v>
      </c>
      <c r="H55" s="8"/>
      <c r="I55" s="220">
        <f t="shared" si="10"/>
        <v>0</v>
      </c>
      <c r="J55" s="227">
        <f t="shared" si="11"/>
        <v>0</v>
      </c>
      <c r="K55" s="15" t="str">
        <f t="shared" si="12"/>
        <v xml:space="preserve"> </v>
      </c>
      <c r="L55" s="15">
        <f t="shared" si="13"/>
        <v>0</v>
      </c>
      <c r="M55" s="8"/>
      <c r="N55" s="220">
        <f t="shared" si="14"/>
        <v>0</v>
      </c>
    </row>
    <row r="56" spans="1:14" ht="15" customHeight="1" x14ac:dyDescent="0.3">
      <c r="A56" s="7" t="s">
        <v>85</v>
      </c>
      <c r="B56" s="223">
        <f t="shared" si="7"/>
        <v>0</v>
      </c>
      <c r="C56" s="218"/>
      <c r="D56" s="14">
        <f t="shared" si="8"/>
        <v>0</v>
      </c>
      <c r="E56" s="227">
        <f t="shared" si="8"/>
        <v>0</v>
      </c>
      <c r="F56" s="219"/>
      <c r="G56" s="15">
        <f t="shared" si="9"/>
        <v>0</v>
      </c>
      <c r="H56" s="8"/>
      <c r="I56" s="220">
        <f t="shared" si="10"/>
        <v>0</v>
      </c>
      <c r="J56" s="227">
        <f t="shared" si="11"/>
        <v>0</v>
      </c>
      <c r="K56" s="15" t="str">
        <f t="shared" si="12"/>
        <v xml:space="preserve"> </v>
      </c>
      <c r="L56" s="15">
        <f t="shared" si="13"/>
        <v>0</v>
      </c>
      <c r="M56" s="8"/>
      <c r="N56" s="220">
        <f t="shared" si="14"/>
        <v>0</v>
      </c>
    </row>
    <row r="57" spans="1:14" ht="15" customHeight="1" x14ac:dyDescent="0.3">
      <c r="A57" s="7" t="s">
        <v>86</v>
      </c>
      <c r="B57" s="223">
        <f t="shared" si="7"/>
        <v>0</v>
      </c>
      <c r="C57" s="218"/>
      <c r="D57" s="14">
        <f t="shared" si="8"/>
        <v>0</v>
      </c>
      <c r="E57" s="227">
        <f t="shared" si="8"/>
        <v>0</v>
      </c>
      <c r="F57" s="219"/>
      <c r="G57" s="15">
        <f t="shared" si="9"/>
        <v>0</v>
      </c>
      <c r="H57" s="8"/>
      <c r="I57" s="220">
        <f t="shared" si="10"/>
        <v>0</v>
      </c>
      <c r="J57" s="227">
        <f t="shared" si="11"/>
        <v>0</v>
      </c>
      <c r="K57" s="15" t="str">
        <f t="shared" si="12"/>
        <v xml:space="preserve"> </v>
      </c>
      <c r="L57" s="15">
        <f t="shared" si="13"/>
        <v>0</v>
      </c>
      <c r="M57" s="8"/>
      <c r="N57" s="220">
        <f t="shared" si="14"/>
        <v>0</v>
      </c>
    </row>
    <row r="58" spans="1:14" ht="15" customHeight="1" x14ac:dyDescent="0.3">
      <c r="A58" s="11" t="s">
        <v>87</v>
      </c>
      <c r="B58" s="224"/>
      <c r="C58" s="12"/>
      <c r="D58" s="13"/>
      <c r="E58" s="224"/>
      <c r="F58" s="12"/>
      <c r="G58" s="13"/>
      <c r="H58" s="8"/>
      <c r="I58" s="13"/>
      <c r="J58" s="228"/>
      <c r="K58" s="13"/>
      <c r="L58" s="13"/>
      <c r="M58" s="8"/>
      <c r="N58" s="13"/>
    </row>
    <row r="59" spans="1:14" ht="15" customHeight="1" x14ac:dyDescent="0.3">
      <c r="A59" s="9"/>
      <c r="B59" s="223">
        <f>B18</f>
        <v>0</v>
      </c>
      <c r="C59" s="218"/>
      <c r="D59" s="14">
        <f>D18</f>
        <v>0</v>
      </c>
      <c r="E59" s="227">
        <f>E18</f>
        <v>0</v>
      </c>
      <c r="F59" s="219"/>
      <c r="G59" s="15">
        <f>G18</f>
        <v>0</v>
      </c>
      <c r="H59" s="8"/>
      <c r="I59" s="220">
        <f>D59+G59</f>
        <v>0</v>
      </c>
      <c r="J59" s="227">
        <f>E59+B59</f>
        <v>0</v>
      </c>
      <c r="K59" s="15" t="str">
        <f t="shared" si="12"/>
        <v xml:space="preserve"> </v>
      </c>
      <c r="L59" s="15">
        <f>G59+D59</f>
        <v>0</v>
      </c>
      <c r="M59" s="8"/>
      <c r="N59" s="220">
        <f>D59+G59</f>
        <v>0</v>
      </c>
    </row>
    <row r="60" spans="1:14" ht="15" customHeight="1" x14ac:dyDescent="0.3">
      <c r="A60" s="11" t="s">
        <v>88</v>
      </c>
      <c r="B60" s="224"/>
      <c r="C60" s="12"/>
      <c r="D60" s="13"/>
      <c r="E60" s="224"/>
      <c r="F60" s="12"/>
      <c r="G60" s="13"/>
      <c r="H60" s="8"/>
      <c r="I60" s="13"/>
      <c r="J60" s="228"/>
      <c r="K60" s="13"/>
      <c r="L60" s="13"/>
      <c r="M60" s="8"/>
      <c r="N60" s="13"/>
    </row>
    <row r="61" spans="1:14" ht="15" customHeight="1" x14ac:dyDescent="0.3">
      <c r="A61" s="39" t="s">
        <v>89</v>
      </c>
      <c r="B61" s="223">
        <f>B20</f>
        <v>0</v>
      </c>
      <c r="C61" s="218"/>
      <c r="D61" s="14">
        <f>D20</f>
        <v>0</v>
      </c>
      <c r="E61" s="227">
        <f>E20</f>
        <v>0</v>
      </c>
      <c r="F61" s="219"/>
      <c r="G61" s="15">
        <f>G20</f>
        <v>0</v>
      </c>
      <c r="H61" s="8"/>
      <c r="I61" s="220">
        <f>D61+G61</f>
        <v>0</v>
      </c>
      <c r="J61" s="227">
        <f>E61+B61</f>
        <v>0</v>
      </c>
      <c r="K61" s="15" t="str">
        <f>IF(J61&gt;0,L61/J61," ")</f>
        <v xml:space="preserve"> </v>
      </c>
      <c r="L61" s="15">
        <f>G61+D61</f>
        <v>0</v>
      </c>
      <c r="M61" s="8"/>
      <c r="N61" s="220">
        <f>D61+G61</f>
        <v>0</v>
      </c>
    </row>
    <row r="62" spans="1:14" ht="15" customHeight="1" x14ac:dyDescent="0.3">
      <c r="A62" s="7" t="s">
        <v>90</v>
      </c>
      <c r="B62" s="202"/>
      <c r="C62" s="92"/>
      <c r="D62" s="92"/>
      <c r="E62" s="202"/>
      <c r="F62" s="92"/>
      <c r="G62" s="92"/>
      <c r="H62" s="8"/>
      <c r="I62" s="92"/>
      <c r="J62" s="202"/>
      <c r="K62" s="92"/>
      <c r="L62" s="92"/>
      <c r="M62" s="8"/>
      <c r="N62" s="92"/>
    </row>
    <row r="63" spans="1:14" ht="15" customHeight="1" x14ac:dyDescent="0.3">
      <c r="A63" s="37" t="s">
        <v>91</v>
      </c>
      <c r="B63" s="223">
        <f>B22</f>
        <v>0</v>
      </c>
      <c r="C63" s="218"/>
      <c r="D63" s="14">
        <f t="shared" ref="D63:E65" si="15">D22</f>
        <v>0</v>
      </c>
      <c r="E63" s="227">
        <f t="shared" si="15"/>
        <v>0</v>
      </c>
      <c r="F63" s="219"/>
      <c r="G63" s="15">
        <f>G22</f>
        <v>0</v>
      </c>
      <c r="H63" s="8"/>
      <c r="I63" s="220">
        <f>D63+G63</f>
        <v>0</v>
      </c>
      <c r="J63" s="227">
        <f>E63+B63</f>
        <v>0</v>
      </c>
      <c r="K63" s="15" t="str">
        <f>IF(J63&gt;0,L63/J63," ")</f>
        <v xml:space="preserve"> </v>
      </c>
      <c r="L63" s="15">
        <f>G63+D63</f>
        <v>0</v>
      </c>
      <c r="M63" s="8"/>
      <c r="N63" s="220">
        <f>D63+G63</f>
        <v>0</v>
      </c>
    </row>
    <row r="64" spans="1:14" ht="15" customHeight="1" x14ac:dyDescent="0.3">
      <c r="A64" s="37" t="s">
        <v>92</v>
      </c>
      <c r="B64" s="223">
        <f>B23</f>
        <v>0</v>
      </c>
      <c r="C64" s="218"/>
      <c r="D64" s="14">
        <f t="shared" si="15"/>
        <v>0</v>
      </c>
      <c r="E64" s="227">
        <f t="shared" si="15"/>
        <v>0</v>
      </c>
      <c r="F64" s="219"/>
      <c r="G64" s="15">
        <f>G23</f>
        <v>0</v>
      </c>
      <c r="H64" s="8"/>
      <c r="I64" s="220">
        <f>D64+G64</f>
        <v>0</v>
      </c>
      <c r="J64" s="227">
        <f>E64+B64</f>
        <v>0</v>
      </c>
      <c r="K64" s="15" t="str">
        <f>IF(J64&gt;0,L64/J64," ")</f>
        <v xml:space="preserve"> </v>
      </c>
      <c r="L64" s="15">
        <f>G64+D64</f>
        <v>0</v>
      </c>
      <c r="M64" s="8"/>
      <c r="N64" s="220">
        <f>D64+G64</f>
        <v>0</v>
      </c>
    </row>
    <row r="65" spans="1:14" ht="15" customHeight="1" x14ac:dyDescent="0.3">
      <c r="A65" s="37" t="s">
        <v>93</v>
      </c>
      <c r="B65" s="223">
        <f>B24</f>
        <v>0</v>
      </c>
      <c r="C65" s="218"/>
      <c r="D65" s="14">
        <f t="shared" si="15"/>
        <v>0</v>
      </c>
      <c r="E65" s="227">
        <f t="shared" si="15"/>
        <v>0</v>
      </c>
      <c r="F65" s="219"/>
      <c r="G65" s="15">
        <f>G24</f>
        <v>0</v>
      </c>
      <c r="H65" s="8"/>
      <c r="I65" s="220">
        <f>D65+G65</f>
        <v>0</v>
      </c>
      <c r="J65" s="227">
        <f>E65+B65</f>
        <v>0</v>
      </c>
      <c r="K65" s="15" t="str">
        <f>IF(J65&gt;0,L65/J65," ")</f>
        <v xml:space="preserve"> </v>
      </c>
      <c r="L65" s="15">
        <f>G65+D65</f>
        <v>0</v>
      </c>
      <c r="M65" s="8"/>
      <c r="N65" s="220">
        <f>D65+G65</f>
        <v>0</v>
      </c>
    </row>
    <row r="66" spans="1:14" ht="15" customHeight="1" x14ac:dyDescent="0.3">
      <c r="A66" s="7" t="s">
        <v>94</v>
      </c>
      <c r="B66" s="202"/>
      <c r="C66" s="92"/>
      <c r="D66" s="92"/>
      <c r="E66" s="202"/>
      <c r="F66" s="92"/>
      <c r="G66" s="92"/>
      <c r="H66" s="8"/>
      <c r="I66" s="92"/>
      <c r="J66" s="202"/>
      <c r="K66" s="92"/>
      <c r="L66" s="92"/>
      <c r="M66" s="8"/>
      <c r="N66" s="92"/>
    </row>
    <row r="67" spans="1:14" ht="15" customHeight="1" x14ac:dyDescent="0.3">
      <c r="A67" s="37" t="s">
        <v>95</v>
      </c>
      <c r="B67" s="223">
        <f>B26</f>
        <v>0</v>
      </c>
      <c r="C67" s="218"/>
      <c r="D67" s="14">
        <f t="shared" ref="D67:E71" si="16">D26</f>
        <v>0</v>
      </c>
      <c r="E67" s="227">
        <f t="shared" si="16"/>
        <v>0</v>
      </c>
      <c r="F67" s="219"/>
      <c r="G67" s="15">
        <f>G26</f>
        <v>0</v>
      </c>
      <c r="H67" s="8"/>
      <c r="I67" s="220">
        <f>D67+G67</f>
        <v>0</v>
      </c>
      <c r="J67" s="227">
        <f>E67+B67</f>
        <v>0</v>
      </c>
      <c r="K67" s="15" t="str">
        <f t="shared" ref="K67:K77" si="17">IF(J67&gt;0,L67/J67," ")</f>
        <v xml:space="preserve"> </v>
      </c>
      <c r="L67" s="15">
        <f>G67+D67</f>
        <v>0</v>
      </c>
      <c r="M67" s="8"/>
      <c r="N67" s="220">
        <f>D67+G67</f>
        <v>0</v>
      </c>
    </row>
    <row r="68" spans="1:14" ht="15" customHeight="1" x14ac:dyDescent="0.3">
      <c r="A68" s="37" t="s">
        <v>96</v>
      </c>
      <c r="B68" s="223">
        <f>B27</f>
        <v>0</v>
      </c>
      <c r="C68" s="218"/>
      <c r="D68" s="14">
        <f t="shared" si="16"/>
        <v>0</v>
      </c>
      <c r="E68" s="227">
        <f t="shared" si="16"/>
        <v>0</v>
      </c>
      <c r="F68" s="219"/>
      <c r="G68" s="15">
        <f>G27</f>
        <v>0</v>
      </c>
      <c r="H68" s="8"/>
      <c r="I68" s="220">
        <f>D68+G68</f>
        <v>0</v>
      </c>
      <c r="J68" s="227">
        <f>E68+B68</f>
        <v>0</v>
      </c>
      <c r="K68" s="15" t="str">
        <f t="shared" si="17"/>
        <v xml:space="preserve"> </v>
      </c>
      <c r="L68" s="15">
        <f>G68+D68</f>
        <v>0</v>
      </c>
      <c r="M68" s="8"/>
      <c r="N68" s="220">
        <f>D68+G68</f>
        <v>0</v>
      </c>
    </row>
    <row r="69" spans="1:14" ht="15" customHeight="1" x14ac:dyDescent="0.3">
      <c r="A69" s="37" t="s">
        <v>97</v>
      </c>
      <c r="B69" s="223">
        <f>B28</f>
        <v>0</v>
      </c>
      <c r="C69" s="218"/>
      <c r="D69" s="14">
        <f t="shared" si="16"/>
        <v>0</v>
      </c>
      <c r="E69" s="227">
        <f t="shared" si="16"/>
        <v>0</v>
      </c>
      <c r="F69" s="219"/>
      <c r="G69" s="15">
        <f>G28</f>
        <v>0</v>
      </c>
      <c r="H69" s="8"/>
      <c r="I69" s="220">
        <f>D69+G69</f>
        <v>0</v>
      </c>
      <c r="J69" s="227">
        <f>E69+B69</f>
        <v>0</v>
      </c>
      <c r="K69" s="15" t="str">
        <f t="shared" si="17"/>
        <v xml:space="preserve"> </v>
      </c>
      <c r="L69" s="15">
        <f>G69+D69</f>
        <v>0</v>
      </c>
      <c r="M69" s="8"/>
      <c r="N69" s="220">
        <f>D69+G69</f>
        <v>0</v>
      </c>
    </row>
    <row r="70" spans="1:14" ht="15" customHeight="1" x14ac:dyDescent="0.3">
      <c r="A70" s="37" t="s">
        <v>98</v>
      </c>
      <c r="B70" s="223">
        <f>B29</f>
        <v>0</v>
      </c>
      <c r="C70" s="218"/>
      <c r="D70" s="14">
        <f t="shared" si="16"/>
        <v>0</v>
      </c>
      <c r="E70" s="227">
        <f t="shared" si="16"/>
        <v>0</v>
      </c>
      <c r="F70" s="219"/>
      <c r="G70" s="15">
        <f>G29</f>
        <v>0</v>
      </c>
      <c r="H70" s="8"/>
      <c r="I70" s="220">
        <f>D70+G70</f>
        <v>0</v>
      </c>
      <c r="J70" s="227">
        <f>E70+B70</f>
        <v>0</v>
      </c>
      <c r="K70" s="15" t="str">
        <f t="shared" si="17"/>
        <v xml:space="preserve"> </v>
      </c>
      <c r="L70" s="15">
        <f>G70+D70</f>
        <v>0</v>
      </c>
      <c r="M70" s="8"/>
      <c r="N70" s="220">
        <f>D70+G70</f>
        <v>0</v>
      </c>
    </row>
    <row r="71" spans="1:14" ht="15" customHeight="1" x14ac:dyDescent="0.3">
      <c r="A71" s="37" t="s">
        <v>99</v>
      </c>
      <c r="B71" s="223">
        <f>B30</f>
        <v>0</v>
      </c>
      <c r="C71" s="218"/>
      <c r="D71" s="14">
        <f t="shared" si="16"/>
        <v>0</v>
      </c>
      <c r="E71" s="227">
        <f t="shared" si="16"/>
        <v>0</v>
      </c>
      <c r="F71" s="219"/>
      <c r="G71" s="15">
        <f>G30</f>
        <v>0</v>
      </c>
      <c r="H71" s="8"/>
      <c r="I71" s="220">
        <f>D71+G71</f>
        <v>0</v>
      </c>
      <c r="J71" s="227">
        <f>E71+B71</f>
        <v>0</v>
      </c>
      <c r="K71" s="15" t="str">
        <f t="shared" si="17"/>
        <v xml:space="preserve"> </v>
      </c>
      <c r="L71" s="15">
        <f>G71+D71</f>
        <v>0</v>
      </c>
      <c r="M71" s="8"/>
      <c r="N71" s="220">
        <f>D71+G71</f>
        <v>0</v>
      </c>
    </row>
    <row r="72" spans="1:14" ht="15" customHeight="1" x14ac:dyDescent="0.3">
      <c r="A72" s="6" t="s">
        <v>100</v>
      </c>
      <c r="B72" s="224"/>
      <c r="C72" s="12"/>
      <c r="D72" s="13"/>
      <c r="E72" s="224"/>
      <c r="F72" s="12"/>
      <c r="G72" s="13"/>
      <c r="H72" s="8"/>
      <c r="I72" s="13"/>
      <c r="J72" s="228"/>
      <c r="K72" s="13"/>
      <c r="L72" s="13"/>
      <c r="M72" s="8"/>
      <c r="N72" s="13"/>
    </row>
    <row r="73" spans="1:14" ht="15" customHeight="1" x14ac:dyDescent="0.3">
      <c r="A73" s="40" t="s">
        <v>112</v>
      </c>
      <c r="B73" s="223">
        <f>B32</f>
        <v>0</v>
      </c>
      <c r="C73" s="218"/>
      <c r="D73" s="14">
        <f t="shared" ref="D73:E77" si="18">D32</f>
        <v>0</v>
      </c>
      <c r="E73" s="227">
        <f t="shared" si="18"/>
        <v>0</v>
      </c>
      <c r="F73" s="219"/>
      <c r="G73" s="15">
        <f>G32</f>
        <v>0</v>
      </c>
      <c r="H73" s="8"/>
      <c r="I73" s="220">
        <f>D73+G73</f>
        <v>0</v>
      </c>
      <c r="J73" s="227">
        <f>E73+B73</f>
        <v>0</v>
      </c>
      <c r="K73" s="15" t="str">
        <f t="shared" ref="K73:K75" si="19">IF(J73&gt;0,L73/J73," ")</f>
        <v xml:space="preserve"> </v>
      </c>
      <c r="L73" s="15">
        <f>G73+D73</f>
        <v>0</v>
      </c>
      <c r="M73" s="8"/>
      <c r="N73" s="220">
        <f>D73+G73</f>
        <v>0</v>
      </c>
    </row>
    <row r="74" spans="1:14" ht="15" customHeight="1" x14ac:dyDescent="0.3">
      <c r="A74" s="39" t="s">
        <v>102</v>
      </c>
      <c r="B74" s="223">
        <f>B33</f>
        <v>0</v>
      </c>
      <c r="C74" s="218"/>
      <c r="D74" s="14">
        <f t="shared" si="18"/>
        <v>0</v>
      </c>
      <c r="E74" s="227">
        <f t="shared" si="18"/>
        <v>0</v>
      </c>
      <c r="F74" s="219"/>
      <c r="G74" s="15">
        <f>G33</f>
        <v>0</v>
      </c>
      <c r="H74" s="8"/>
      <c r="I74" s="220">
        <f>D74+G74</f>
        <v>0</v>
      </c>
      <c r="J74" s="227">
        <f>E74+B74</f>
        <v>0</v>
      </c>
      <c r="K74" s="15" t="str">
        <f t="shared" si="19"/>
        <v xml:space="preserve"> </v>
      </c>
      <c r="L74" s="15">
        <f>G74+D74</f>
        <v>0</v>
      </c>
      <c r="M74" s="8"/>
      <c r="N74" s="220">
        <f>D74+G74</f>
        <v>0</v>
      </c>
    </row>
    <row r="75" spans="1:14" ht="15" customHeight="1" x14ac:dyDescent="0.3">
      <c r="A75" s="39" t="s">
        <v>103</v>
      </c>
      <c r="B75" s="223">
        <f>B34</f>
        <v>0</v>
      </c>
      <c r="C75" s="218"/>
      <c r="D75" s="14">
        <f t="shared" si="18"/>
        <v>0</v>
      </c>
      <c r="E75" s="227">
        <f t="shared" si="18"/>
        <v>0</v>
      </c>
      <c r="F75" s="219"/>
      <c r="G75" s="15">
        <f>G34</f>
        <v>0</v>
      </c>
      <c r="H75" s="8"/>
      <c r="I75" s="220">
        <f>D75+G75</f>
        <v>0</v>
      </c>
      <c r="J75" s="227">
        <f>E75+B75</f>
        <v>0</v>
      </c>
      <c r="K75" s="15" t="str">
        <f t="shared" si="19"/>
        <v xml:space="preserve"> </v>
      </c>
      <c r="L75" s="15">
        <f>G75+D75</f>
        <v>0</v>
      </c>
      <c r="M75" s="8"/>
      <c r="N75" s="220">
        <f>D75+G75</f>
        <v>0</v>
      </c>
    </row>
    <row r="76" spans="1:14" ht="15" customHeight="1" x14ac:dyDescent="0.3">
      <c r="A76" s="39" t="s">
        <v>104</v>
      </c>
      <c r="B76" s="223">
        <f>B35</f>
        <v>0</v>
      </c>
      <c r="C76" s="218"/>
      <c r="D76" s="14">
        <f t="shared" si="18"/>
        <v>0</v>
      </c>
      <c r="E76" s="227">
        <f t="shared" si="18"/>
        <v>0</v>
      </c>
      <c r="F76" s="219"/>
      <c r="G76" s="15">
        <f>G35</f>
        <v>0</v>
      </c>
      <c r="H76" s="8"/>
      <c r="I76" s="220">
        <f>D76+G76</f>
        <v>0</v>
      </c>
      <c r="J76" s="227">
        <f>E76+B76</f>
        <v>0</v>
      </c>
      <c r="K76" s="15" t="str">
        <f t="shared" si="17"/>
        <v xml:space="preserve"> </v>
      </c>
      <c r="L76" s="15">
        <f>G76+D76</f>
        <v>0</v>
      </c>
      <c r="M76" s="8"/>
      <c r="N76" s="220">
        <f>D76+G76</f>
        <v>0</v>
      </c>
    </row>
    <row r="77" spans="1:14" ht="15" customHeight="1" x14ac:dyDescent="0.3">
      <c r="A77" s="39" t="s">
        <v>113</v>
      </c>
      <c r="B77" s="223">
        <f>B36</f>
        <v>0</v>
      </c>
      <c r="C77" s="218"/>
      <c r="D77" s="14">
        <f t="shared" si="18"/>
        <v>0</v>
      </c>
      <c r="E77" s="227">
        <f t="shared" si="18"/>
        <v>0</v>
      </c>
      <c r="F77" s="219"/>
      <c r="G77" s="15">
        <f>G36</f>
        <v>0</v>
      </c>
      <c r="H77" s="8"/>
      <c r="I77" s="220">
        <f>D77+G77</f>
        <v>0</v>
      </c>
      <c r="J77" s="227">
        <f>E77+B77</f>
        <v>0</v>
      </c>
      <c r="K77" s="15" t="str">
        <f t="shared" si="17"/>
        <v xml:space="preserve"> </v>
      </c>
      <c r="L77" s="15">
        <f>G77+D77</f>
        <v>0</v>
      </c>
      <c r="M77" s="8"/>
      <c r="N77" s="220">
        <f>D77+G77</f>
        <v>0</v>
      </c>
    </row>
    <row r="78" spans="1:14" ht="15" customHeight="1" x14ac:dyDescent="0.3">
      <c r="A78" s="16"/>
      <c r="B78" s="202"/>
      <c r="C78" s="92"/>
      <c r="D78" s="92"/>
      <c r="E78" s="202"/>
      <c r="F78" s="92"/>
      <c r="G78" s="92"/>
      <c r="H78" s="8"/>
      <c r="I78" s="92"/>
      <c r="J78" s="202"/>
      <c r="K78" s="92"/>
      <c r="L78" s="92"/>
      <c r="M78" s="8"/>
      <c r="N78" s="92"/>
    </row>
    <row r="79" spans="1:14" ht="15" customHeight="1" x14ac:dyDescent="0.3">
      <c r="A79" s="41" t="s">
        <v>106</v>
      </c>
      <c r="B79" s="225"/>
      <c r="C79" s="221"/>
      <c r="D79" s="222">
        <f>D38</f>
        <v>0</v>
      </c>
      <c r="E79" s="225"/>
      <c r="F79" s="221"/>
      <c r="G79" s="222">
        <f>G38</f>
        <v>0</v>
      </c>
      <c r="H79" s="8"/>
      <c r="I79" s="222">
        <f>SUM(I50:I57,I61:I71)</f>
        <v>0</v>
      </c>
      <c r="J79" s="225"/>
      <c r="K79" s="222"/>
      <c r="L79" s="222">
        <f>SUM(L50:L57,L61:L71)</f>
        <v>0</v>
      </c>
      <c r="M79" s="8"/>
      <c r="N79" s="222">
        <f>SUM(N50:N57,N61:N71)</f>
        <v>0</v>
      </c>
    </row>
    <row r="80" spans="1:14" ht="15" customHeight="1" x14ac:dyDescent="0.3">
      <c r="A80" s="41" t="s">
        <v>107</v>
      </c>
      <c r="B80" s="225"/>
      <c r="C80" s="221"/>
      <c r="D80" s="222">
        <f>D39</f>
        <v>0</v>
      </c>
      <c r="E80" s="225"/>
      <c r="F80" s="221"/>
      <c r="G80" s="222">
        <f>G39</f>
        <v>0</v>
      </c>
      <c r="H80" s="8"/>
      <c r="I80" s="222">
        <f>SUM(I50:I77)</f>
        <v>0</v>
      </c>
      <c r="J80" s="225"/>
      <c r="K80" s="222"/>
      <c r="L80" s="222">
        <f>SUM(L50:L77)</f>
        <v>0</v>
      </c>
      <c r="M80" s="8"/>
      <c r="N80" s="222">
        <f>SUM(N50:N77)</f>
        <v>0</v>
      </c>
    </row>
    <row r="81" spans="1:14" ht="6.9" customHeight="1" x14ac:dyDescent="0.3">
      <c r="A81" s="8"/>
      <c r="B81" s="226"/>
      <c r="C81" s="8"/>
      <c r="D81" s="8"/>
      <c r="E81" s="226"/>
      <c r="F81" s="8"/>
      <c r="G81" s="8"/>
      <c r="H81" s="8"/>
      <c r="I81" s="8"/>
      <c r="J81" s="226"/>
      <c r="K81" s="8"/>
      <c r="L81" s="8"/>
      <c r="M81" s="8"/>
      <c r="N81" s="8"/>
    </row>
    <row r="82" spans="1:14" ht="15" customHeight="1" x14ac:dyDescent="0.3">
      <c r="A82" s="11" t="s">
        <v>108</v>
      </c>
      <c r="B82" s="225"/>
      <c r="C82" s="221"/>
      <c r="D82" s="222">
        <f>D41</f>
        <v>0</v>
      </c>
      <c r="E82" s="225"/>
      <c r="F82" s="221"/>
      <c r="G82" s="222">
        <f>G41</f>
        <v>0</v>
      </c>
      <c r="H82" s="8"/>
      <c r="I82" s="222">
        <f>+I79*0.25</f>
        <v>0</v>
      </c>
      <c r="J82" s="225"/>
      <c r="K82" s="222"/>
      <c r="L82" s="222">
        <f>+L79*0.25</f>
        <v>0</v>
      </c>
      <c r="M82" s="8"/>
      <c r="N82" s="222">
        <f>+N79*0.25</f>
        <v>0</v>
      </c>
    </row>
    <row r="83" spans="1:14" ht="6.9" customHeight="1" x14ac:dyDescent="0.3">
      <c r="A83" s="8"/>
      <c r="B83" s="226"/>
      <c r="C83" s="8"/>
      <c r="D83" s="8"/>
      <c r="E83" s="226"/>
      <c r="F83" s="8"/>
      <c r="G83" s="8"/>
      <c r="H83" s="8"/>
      <c r="I83" s="8"/>
      <c r="J83" s="226"/>
      <c r="K83" s="8"/>
      <c r="L83" s="8"/>
      <c r="M83" s="8"/>
      <c r="N83" s="8"/>
    </row>
    <row r="84" spans="1:14" ht="15" customHeight="1" x14ac:dyDescent="0.3">
      <c r="A84" s="11" t="s">
        <v>109</v>
      </c>
      <c r="B84" s="225"/>
      <c r="C84" s="221"/>
      <c r="D84" s="222">
        <f>D43</f>
        <v>0</v>
      </c>
      <c r="E84" s="225"/>
      <c r="F84" s="221"/>
      <c r="G84" s="222">
        <f>G43</f>
        <v>0</v>
      </c>
      <c r="H84" s="8"/>
      <c r="I84" s="222">
        <f>I80+I82</f>
        <v>0</v>
      </c>
      <c r="J84" s="225"/>
      <c r="K84" s="222"/>
      <c r="L84" s="222">
        <f>L80+L82</f>
        <v>0</v>
      </c>
      <c r="M84" s="8"/>
      <c r="N84" s="222">
        <f>N80+N82</f>
        <v>0</v>
      </c>
    </row>
    <row r="85" spans="1:14" ht="6.9" customHeight="1" x14ac:dyDescent="0.3">
      <c r="A85" s="216"/>
      <c r="B85" s="214"/>
      <c r="C85" s="216"/>
      <c r="D85" s="215"/>
      <c r="E85" s="214"/>
      <c r="F85" s="216"/>
      <c r="G85" s="215"/>
      <c r="H85" s="215"/>
      <c r="I85" s="215"/>
      <c r="J85" s="215"/>
      <c r="K85" s="215"/>
      <c r="L85" s="215"/>
      <c r="M85" s="216"/>
      <c r="N85" s="217"/>
    </row>
    <row r="86" spans="1:14" ht="15" customHeight="1" x14ac:dyDescent="0.3"/>
    <row r="87" spans="1:14" ht="21" customHeight="1" x14ac:dyDescent="0.3"/>
    <row r="88" spans="1:14" ht="6.9" customHeight="1" x14ac:dyDescent="0.3"/>
    <row r="89" spans="1:14" ht="15" customHeight="1" x14ac:dyDescent="0.3"/>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6.9" customHeight="1" x14ac:dyDescent="0.3"/>
    <row r="123" ht="15" customHeight="1" x14ac:dyDescent="0.3"/>
    <row r="124" ht="6.9" customHeight="1" x14ac:dyDescent="0.3"/>
    <row r="125" ht="15" customHeight="1" x14ac:dyDescent="0.3"/>
    <row r="126" ht="6.9" customHeight="1" x14ac:dyDescent="0.3"/>
    <row r="127" ht="15" customHeight="1" x14ac:dyDescent="0.3"/>
    <row r="128" ht="21" customHeight="1" x14ac:dyDescent="0.3"/>
    <row r="129" ht="6.9"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6.9" customHeight="1" x14ac:dyDescent="0.3"/>
    <row r="164" ht="15" customHeight="1" x14ac:dyDescent="0.3"/>
    <row r="165" ht="6.9" customHeight="1" x14ac:dyDescent="0.3"/>
    <row r="166" ht="15" customHeight="1" x14ac:dyDescent="0.3"/>
    <row r="167" ht="6.9" customHeight="1" x14ac:dyDescent="0.3"/>
    <row r="168" ht="15" customHeight="1" x14ac:dyDescent="0.3"/>
    <row r="169" ht="21" customHeight="1" x14ac:dyDescent="0.3"/>
    <row r="170" ht="6.9"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6.9" customHeight="1" x14ac:dyDescent="0.3"/>
    <row r="205" ht="15" customHeight="1" x14ac:dyDescent="0.3"/>
    <row r="206" ht="6.9" customHeight="1" x14ac:dyDescent="0.3"/>
    <row r="207" ht="15" customHeight="1" x14ac:dyDescent="0.3"/>
    <row r="208" ht="6.9" customHeight="1" x14ac:dyDescent="0.3"/>
    <row r="209" ht="15" customHeight="1" x14ac:dyDescent="0.3"/>
    <row r="210" ht="21" customHeight="1" x14ac:dyDescent="0.3"/>
    <row r="211" ht="6.9"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6.9" customHeight="1" x14ac:dyDescent="0.3"/>
    <row r="246" ht="15" customHeight="1" x14ac:dyDescent="0.3"/>
    <row r="247" ht="6.9" customHeight="1" x14ac:dyDescent="0.3"/>
    <row r="248" ht="15" customHeight="1" x14ac:dyDescent="0.3"/>
    <row r="249" ht="6.9" customHeight="1" x14ac:dyDescent="0.3"/>
    <row r="250" ht="15" customHeight="1" x14ac:dyDescent="0.3"/>
    <row r="251" ht="21" customHeight="1" x14ac:dyDescent="0.3"/>
    <row r="252" ht="6.9"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6.9" customHeight="1" x14ac:dyDescent="0.3"/>
    <row r="287" ht="15" customHeight="1" x14ac:dyDescent="0.3"/>
    <row r="288" ht="6.9" customHeight="1" x14ac:dyDescent="0.3"/>
    <row r="289" ht="15" customHeight="1" x14ac:dyDescent="0.3"/>
    <row r="290" ht="6.9" customHeight="1" x14ac:dyDescent="0.3"/>
    <row r="291" ht="15" customHeight="1" x14ac:dyDescent="0.3"/>
    <row r="292" ht="21" customHeight="1" x14ac:dyDescent="0.3"/>
    <row r="293" ht="6.9"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6.9" customHeight="1" x14ac:dyDescent="0.3"/>
    <row r="328" ht="15" customHeight="1" x14ac:dyDescent="0.3"/>
    <row r="329" ht="6.9" customHeight="1" x14ac:dyDescent="0.3"/>
    <row r="330" ht="15" customHeight="1" x14ac:dyDescent="0.3"/>
    <row r="331" ht="6.9" customHeight="1" x14ac:dyDescent="0.3"/>
    <row r="332" ht="15" customHeight="1" x14ac:dyDescent="0.3"/>
    <row r="333" ht="21" customHeight="1" x14ac:dyDescent="0.3"/>
    <row r="334" ht="6.9"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6.9" customHeight="1" x14ac:dyDescent="0.3"/>
    <row r="369" ht="15" customHeight="1" x14ac:dyDescent="0.3"/>
    <row r="370" ht="6.9" customHeight="1" x14ac:dyDescent="0.3"/>
    <row r="371" ht="15" customHeight="1" x14ac:dyDescent="0.3"/>
    <row r="372" ht="6.9"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sheetData>
  <sheetProtection algorithmName="SHA-512" hashValue="ZHTvikdmheCwtSxnOCOGn42yeH5XNIRRV9qFJ2T3Y6CFCK2bK2YWg/wO/84eiZyWKeCIhuCn8QYmUKtI6xSPjA==" saltValue="lDkan+OJG+SwXdtHCtmlBw==" spinCount="100000" sheet="1" objects="1" scenarios="1" selectLockedCells="1" selectUnlockedCells="1"/>
  <mergeCells count="6">
    <mergeCell ref="A46:N46"/>
    <mergeCell ref="A1:N1"/>
    <mergeCell ref="B2:D2"/>
    <mergeCell ref="E2:G2"/>
    <mergeCell ref="J2:K2"/>
    <mergeCell ref="A5:N5"/>
  </mergeCells>
  <pageMargins left="0.25" right="0.25" top="0.75" bottom="0.75" header="0.3" footer="0.3"/>
  <pageSetup paperSize="9" scale="9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4677070EF30993439E1F2AFBFA1C7E00" ma:contentTypeVersion="8" ma:contentTypeDescription="Izveidot jaunu dokumentu." ma:contentTypeScope="" ma:versionID="5fba54b32c532387c286711375dc5e7e">
  <xsd:schema xmlns:xsd="http://www.w3.org/2001/XMLSchema" xmlns:xs="http://www.w3.org/2001/XMLSchema" xmlns:p="http://schemas.microsoft.com/office/2006/metadata/properties" xmlns:ns3="675e6565-e396-412c-ac65-ac16817f7ab5" targetNamespace="http://schemas.microsoft.com/office/2006/metadata/properties" ma:root="true" ma:fieldsID="5d4a54843bbfc586a655cb976406022d" ns3:_="">
    <xsd:import namespace="675e6565-e396-412c-ac65-ac16817f7ab5"/>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5e6565-e396-412c-ac65-ac16817f7a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B3C243-6750-48F2-8033-B243AAF8B7FE}">
  <ds:schemaRefs>
    <ds:schemaRef ds:uri="http://schemas.microsoft.com/sharepoint/v3/contenttype/forms"/>
  </ds:schemaRefs>
</ds:datastoreItem>
</file>

<file path=customXml/itemProps2.xml><?xml version="1.0" encoding="utf-8"?>
<ds:datastoreItem xmlns:ds="http://schemas.openxmlformats.org/officeDocument/2006/customXml" ds:itemID="{5FB2AB75-6922-4431-BF9A-137D3778AF3F}">
  <ds:schemaRefs>
    <ds:schemaRef ds:uri="http://purl.org/dc/elements/1.1/"/>
    <ds:schemaRef ds:uri="http://schemas.openxmlformats.org/package/2006/metadata/core-properties"/>
    <ds:schemaRef ds:uri="675e6565-e396-412c-ac65-ac16817f7ab5"/>
    <ds:schemaRef ds:uri="http://schemas.microsoft.com/office/2006/documentManagement/types"/>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96221C0-EEE6-4BE9-BAA4-00437C1B66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5e6565-e396-412c-ac65-ac16817f7a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15</vt:i4>
      </vt:variant>
      <vt:variant>
        <vt:lpstr>Diapazoni ar nosaukumiem</vt:lpstr>
      </vt:variant>
      <vt:variant>
        <vt:i4>6</vt:i4>
      </vt:variant>
    </vt:vector>
  </HeadingPairs>
  <TitlesOfParts>
    <vt:vector size="21" baseType="lpstr">
      <vt:lpstr>Instructions</vt:lpstr>
      <vt:lpstr>BE list</vt:lpstr>
      <vt:lpstr>WP list</vt:lpstr>
      <vt:lpstr>Lump sum brkdwn tpl</vt:lpstr>
      <vt:lpstr>Lump sum breakdown</vt:lpstr>
      <vt:lpstr>Person-months overview tpl</vt:lpstr>
      <vt:lpstr>Person-months overview</vt:lpstr>
      <vt:lpstr>Summary per WP tpl</vt:lpstr>
      <vt:lpstr>Summary per WP</vt:lpstr>
      <vt:lpstr>BE tpl</vt:lpstr>
      <vt:lpstr>BE1</vt:lpstr>
      <vt:lpstr>Depreciation costs</vt:lpstr>
      <vt:lpstr>Any comments</vt:lpstr>
      <vt:lpstr>Change Log</vt:lpstr>
      <vt:lpstr>CountryList</vt:lpstr>
      <vt:lpstr>'BE list'!Drukas_apgabals</vt:lpstr>
      <vt:lpstr>'BE tpl'!Drukas_apgabals</vt:lpstr>
      <vt:lpstr>'Person-months overview tpl'!Drukas_apgabals</vt:lpstr>
      <vt:lpstr>'Summary per WP tpl'!Drukas_apgabals</vt:lpstr>
      <vt:lpstr>equipment</vt:lpstr>
      <vt:lpstr>WPS</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 Horizon Europe RTD Lump Sum</dc:title>
  <dc:subject>Lumpsum Horizon Europe Budget Table</dc:subject>
  <dc:creator>DE COCK Marc (RTD)</dc:creator>
  <cp:keywords>Budget; Lumpsum; RTD; Horizon Europe; European Commission; EC; HE</cp:keywords>
  <dc:description/>
  <cp:lastModifiedBy>Laura Krastiņa</cp:lastModifiedBy>
  <cp:revision>1</cp:revision>
  <dcterms:created xsi:type="dcterms:W3CDTF">2017-06-28T07:17:07Z</dcterms:created>
  <dcterms:modified xsi:type="dcterms:W3CDTF">2023-10-17T10:39:33Z</dcterms:modified>
  <cp:category>Budget Table;Lump Sum;EC</cp:category>
  <cp:contentStatus>Stable - Version 231003</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0x0101004677070EF30993439E1F2AFBFA1C7E00</vt:lpwstr>
  </property>
  <property fmtid="{D5CDD505-2E9C-101B-9397-08002B2CF9AE}" pid="3" name="MSIP_Label_f4cdc456-5864-460f-beda-883d23b78bbb_Enabled">
    <vt:lpwstr>true</vt:lpwstr>
  </property>
  <property fmtid="{D5CDD505-2E9C-101B-9397-08002B2CF9AE}" pid="4" name="MSIP_Label_f4cdc456-5864-460f-beda-883d23b78bbb_SetDate">
    <vt:lpwstr>2022-06-21T08:46:21Z</vt:lpwstr>
  </property>
  <property fmtid="{D5CDD505-2E9C-101B-9397-08002B2CF9AE}" pid="5" name="MSIP_Label_f4cdc456-5864-460f-beda-883d23b78bbb_Method">
    <vt:lpwstr>Privileged</vt:lpwstr>
  </property>
  <property fmtid="{D5CDD505-2E9C-101B-9397-08002B2CF9AE}" pid="6" name="MSIP_Label_f4cdc456-5864-460f-beda-883d23b78bbb_Name">
    <vt:lpwstr>Publicly Available</vt:lpwstr>
  </property>
  <property fmtid="{D5CDD505-2E9C-101B-9397-08002B2CF9AE}" pid="7" name="MSIP_Label_f4cdc456-5864-460f-beda-883d23b78bbb_SiteId">
    <vt:lpwstr>b24c8b06-522c-46fe-9080-70926f8dddb1</vt:lpwstr>
  </property>
  <property fmtid="{D5CDD505-2E9C-101B-9397-08002B2CF9AE}" pid="8" name="MSIP_Label_f4cdc456-5864-460f-beda-883d23b78bbb_ActionId">
    <vt:lpwstr>1730cc51-9f69-4c18-a686-525affb4354a</vt:lpwstr>
  </property>
  <property fmtid="{D5CDD505-2E9C-101B-9397-08002B2CF9AE}" pid="9" name="MSIP_Label_f4cdc456-5864-460f-beda-883d23b78bbb_ContentBits">
    <vt:lpwstr>0</vt:lpwstr>
  </property>
</Properties>
</file>